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8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9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10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11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2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4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5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6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7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8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16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C:\Users\Summon\Desktop\TIENDAS\PLANTILLAS\PLANTILLAS GRATUITAS\JUSTEXW\"/>
    </mc:Choice>
  </mc:AlternateContent>
  <xr:revisionPtr revIDLastSave="46" documentId="8_{BFB0E6A7-617A-4D79-A794-B6DA0BF94622}" xr6:coauthVersionLast="47" xr6:coauthVersionMax="47" xr10:uidLastSave="{E0C52D88-2706-4940-A7A4-0345EE7E6D54}"/>
  <bookViews>
    <workbookView xWindow="-120" yWindow="-120" windowWidth="29040" windowHeight="15840" tabRatio="418" activeTab="4" xr2:uid="{00000000-000D-0000-FFFF-FFFF00000000}"/>
  </bookViews>
  <sheets>
    <sheet name="KPI'S Ventas" sheetId="55" r:id="rId1"/>
    <sheet name="KPI'S Gestión comercial" sheetId="62" r:id="rId2"/>
    <sheet name="Panel de KPI simple" sheetId="64" r:id="rId3"/>
    <sheet name="Datos de KPI - NO ELIMINAR" sheetId="65" r:id="rId4"/>
    <sheet name="EJEMPLO Panel de desempeño KPI" sheetId="66" r:id="rId5"/>
    <sheet name=" EN BLANCO Panel de desempeño K" sheetId="67" r:id="rId6"/>
  </sheets>
  <externalReferences>
    <externalReference r:id="rId7"/>
    <externalReference r:id="rId8"/>
    <externalReference r:id="rId9"/>
    <externalReference r:id="rId10"/>
  </externalReferences>
  <definedNames>
    <definedName name="_GRA1">#REF!</definedName>
    <definedName name="_GRA2">#REF!</definedName>
    <definedName name="_one1">#REF!</definedName>
    <definedName name="_uno1">#REF!</definedName>
    <definedName name="AccountsReceivable_MY">[1]MultiYear!$H$123:$R$123</definedName>
    <definedName name="AcctsReceivable">[1]Balance!$I$59</definedName>
    <definedName name="AllocatedEquityCommon">[1]Valuation!$L$94</definedName>
    <definedName name="AllocatedEquityPreferred">[1]Valuation!$L$92</definedName>
    <definedName name="amortizacion">#REF!</definedName>
    <definedName name="AmortizeTrademarks">[1]Income!$H$84</definedName>
    <definedName name="analisisvan">#REF!</definedName>
    <definedName name="anlaisistir">#REF!</definedName>
    <definedName name="Annual_int">[1]Compounding!$F$58</definedName>
    <definedName name="Annuity_Int">[1]Compounding!$F$153</definedName>
    <definedName name="Annuity_Payment">[1]Compounding!$F$151</definedName>
    <definedName name="Annuity_Pds">[1]Compounding!$F$155</definedName>
    <definedName name="Annuity_Type">[1]Compounding!$F$157</definedName>
    <definedName name="_xlnm.Print_Area" localSheetId="1">'KPI''S Gestión comercial'!$A$1:$E$82</definedName>
    <definedName name="_xlnm.Print_Area" localSheetId="0">'KPI''S Ventas'!$A$1:$K$39</definedName>
    <definedName name="arribaAAA">'KPI''S Ventas'!#REF!</definedName>
    <definedName name="arribaBBB">#REF!</definedName>
    <definedName name="arribaCCC">'KPI''S Gestión comercial'!#REF!</definedName>
    <definedName name="Block10Net">[1]Breakeven!$N$250</definedName>
    <definedName name="Block1Net">[1]Breakeven!$E$250</definedName>
    <definedName name="Block2Net">[1]Breakeven!$F$250</definedName>
    <definedName name="Block3Net">[1]Breakeven!$G$250</definedName>
    <definedName name="Block4Net">[1]Breakeven!$H$250</definedName>
    <definedName name="Block5Net">[1]Breakeven!$I$250</definedName>
    <definedName name="Block6Net">[1]Breakeven!$J$250</definedName>
    <definedName name="Block7Net">[1]Breakeven!$K$250</definedName>
    <definedName name="Block8Net">[1]Breakeven!$L$250</definedName>
    <definedName name="Block9Net">[1]Breakeven!$M$250</definedName>
    <definedName name="BlockSize">[1]Breakeven!$E$202</definedName>
    <definedName name="BookValueShareCommon">[1]Valuation!$L$98</definedName>
    <definedName name="BookValueSharePreferred">[1]Valuation!$L$97</definedName>
    <definedName name="BreakEvenQuantity">#REF!</definedName>
    <definedName name="BUSCARMES">#REF!</definedName>
    <definedName name="CAGR_Periods">[1]CAGR!$F$29</definedName>
    <definedName name="CAPM">#REF!</definedName>
    <definedName name="carencia">#REF!</definedName>
    <definedName name="carenciaespecial">#REF!</definedName>
    <definedName name="Cash">[1]Balance!$I$55</definedName>
    <definedName name="cin">#REF!</definedName>
    <definedName name="CINCO">#REF!</definedName>
    <definedName name="Cmpd_Int">[1]Compounding!$F$28</definedName>
    <definedName name="CmpdPerYr">[1]Compounding!$F$75</definedName>
    <definedName name="CommonShares">[1]Income!$H$59</definedName>
    <definedName name="CommonShares_1_MY">[1]MultiYear!$H$64</definedName>
    <definedName name="CommonShares_MY">[1]MultiYear!$H$64:$R$64</definedName>
    <definedName name="comosecalculavan">#REF!</definedName>
    <definedName name="comosecaltir">#REF!</definedName>
    <definedName name="CompanyName">[1]Income!$H$47</definedName>
    <definedName name="CompanyName_MY">[1]MultiYear!$H$46</definedName>
    <definedName name="ConstantIN">[1]Breakeven!$H$153</definedName>
    <definedName name="ContributedCapital">[1]Balance!$I$128</definedName>
    <definedName name="ContributedCapital_MY">[1]MultiYear!$H$173:$R$173</definedName>
    <definedName name="costecapital">#REF!</definedName>
    <definedName name="costesalarial">#REF!</definedName>
    <definedName name="CostOfGoodsSold">[1]Income!$J$73</definedName>
    <definedName name="CostOfGoodsSold_MY">[1]MultiYear!$H$78:$R$78</definedName>
    <definedName name="Costs">[1]ROI!$F$36</definedName>
    <definedName name="cuarto">#REF!</definedName>
    <definedName name="cuat">#REF!</definedName>
    <definedName name="CUATRO">#REF!</definedName>
    <definedName name="CurrencyMultiplier">[1]Income!$H$51</definedName>
    <definedName name="CurrencyMultiplier_MY">[1]MultiYear!$H$50</definedName>
    <definedName name="CurrencySymbol">[1]Income!$H$49</definedName>
    <definedName name="CurrencySymbol_MY">[1]MultiYear!$H$48</definedName>
    <definedName name="CurrentAssets">[1]Balance!$J$68</definedName>
    <definedName name="CurrentLiabilities">[1]Balance!$J$113</definedName>
    <definedName name="DCF_int">[1]NPV!$F$32</definedName>
    <definedName name="DeprecComputers">[1]Income!$H$93</definedName>
    <definedName name="DeprecOfficeEquip">[1]Income!$H$92</definedName>
    <definedName name="DeprecStoreEquip">[1]Income!$H$80</definedName>
    <definedName name="devengoiva">#REF!</definedName>
    <definedName name="discin">#REF!</definedName>
    <definedName name="DiscRate_PB">[1]Payback!$M$58</definedName>
    <definedName name="discuat">#REF!</definedName>
    <definedName name="disdos">#REF!</definedName>
    <definedName name="distres">#REF!</definedName>
    <definedName name="disun">#REF!</definedName>
    <definedName name="do">#REF!</definedName>
    <definedName name="DOS">#REF!</definedName>
    <definedName name="DoubtfulAccounts">[1]Income!$H$91</definedName>
    <definedName name="EarningsPerShare">[1]Income!$J$124</definedName>
    <definedName name="ejercicio">#REF!</definedName>
    <definedName name="ejercicios">#REF!</definedName>
    <definedName name="EPS_MY">[1]MultiYear!$H$110:$R$110</definedName>
    <definedName name="ExtraOrdinaryAfterTax_MY">[1]MultiYear!$H$102:$R$102</definedName>
    <definedName name="ExtraordinaryItemRevenues">[1]Income!$H$112</definedName>
    <definedName name="ExtraordinaryItems">[1]Income!$J$116</definedName>
    <definedName name="ExtraordinaryItems_MY">[1]MultiYear!$H$102:$R$102</definedName>
    <definedName name="ExtraordinaryRevenues_MY">[1]MultiYear!$H$98:$R$98</definedName>
    <definedName name="ExtraordinaryTax_MY">[1]MultiYear!$H$101:$R$101</definedName>
    <definedName name="Final_Value">[1]CAGR!$F$27</definedName>
    <definedName name="Finance_Rate">[1]IRR!$G$83</definedName>
    <definedName name="FutureValue">[1]NPV!$F$38</definedName>
    <definedName name="FV_Int">[1]Compounding!$F$198</definedName>
    <definedName name="FV_Periods">[1]Compounding!$F$31</definedName>
    <definedName name="FV_Years">[1]Compounding!$F$202</definedName>
    <definedName name="FY_End">[1]Income!$H$53</definedName>
    <definedName name="FY_End_MY">[1]MultiYear!$H$52</definedName>
    <definedName name="FY_Start">[1]Income!$J$53</definedName>
    <definedName name="FY_Start_MY">[1]MultiYear!$J$52</definedName>
    <definedName name="Gains">[1]ROI!$F$34</definedName>
    <definedName name="garajetipo">#REF!</definedName>
    <definedName name="garantia">#REF!</definedName>
    <definedName name="Gastospromo">#REF!</definedName>
    <definedName name="GenAdminExpense">[1]Income!$I$97</definedName>
    <definedName name="General_And_Admin_Expenses_MY">[1]MultiYear!$H$83:$R$83</definedName>
    <definedName name="GrossProfit">[1]Income!$J$74</definedName>
    <definedName name="GrossProfit_MY">[1]MultiYear!$H$79:$R$79</definedName>
    <definedName name="Guess_IRR">[1]IRR!$G$50</definedName>
    <definedName name="HighestUnits">[1]Breakeven!$H$161</definedName>
    <definedName name="IncBeforeExtra">[1]Income!$J$109</definedName>
    <definedName name="IncBeforeExtra_MY">[1]MultiYear!$H$95:$R$95</definedName>
    <definedName name="IncBeforeTaxAndExtra">[1]Income!$J$106</definedName>
    <definedName name="IncBeforeTaxAndExtra_MY">[1]MultiYear!$H$92:$R$92</definedName>
    <definedName name="IncrementalBenefits">[1]CashFlow!$E$90:$N$90</definedName>
    <definedName name="IncrementalCosts">[1]CashFlow!$E$91:$N$91</definedName>
    <definedName name="IncTaxOperating_MY">[1]MultiYear!$H$93:$R$93</definedName>
    <definedName name="indrent">#REF!</definedName>
    <definedName name="infogral">#REF!</definedName>
    <definedName name="ingreso">#REF!</definedName>
    <definedName name="ingresocinco">#REF!</definedName>
    <definedName name="ingresocuatro">#REF!</definedName>
    <definedName name="ingresodos">#REF!</definedName>
    <definedName name="ingresotres">#REF!</definedName>
    <definedName name="ingresouno">#REF!</definedName>
    <definedName name="Initial_PV">[1]Compounding!$F$149</definedName>
    <definedName name="InputsBalance_MY">[1]MultiYear!$H$121:$R$126,[1]MultiYear!$H$130:$R$133,[1]MultiYear!$H$137:$R$138,[1]MultiYear!$H$142:$R$142,[1]MultiYear!$H$144:$R$144,[1]MultiYear!$H$151:$R$157,[1]MultiYear!$H$161:$R$162,[1]MultiYear!$H$170:$R$172</definedName>
    <definedName name="InputsIncome_MY">[1]MultiYear!$H$77:$R$78,[1]MultiYear!$H$82:$R$83,[1]MultiYear!$H$89:$R$90,[1]MultiYear!$H$98:$R$99</definedName>
    <definedName name="InputsRetained_MY">[1]MultiYear!$J$185</definedName>
    <definedName name="InputsSCFP_MY">[1]MultiYear!$H$213:$R$213,[1]MultiYear!$H$221:$R$221,[1]MultiYear!$H$226:$R$226,[1]MultiYear!$H$228:$R$228,[1]MultiYear!$H$240:$R$241,[1]MultiYear!$H$243:$R$243,[1]MultiYear!$H$245:$R$245,[1]MultiYear!$H$247:$R$248</definedName>
    <definedName name="IntangibleAssets">[1]Balance!$J$96</definedName>
    <definedName name="interest">[1]NPV!$F$32</definedName>
    <definedName name="InterestExpense">[1]Income!$I$104</definedName>
    <definedName name="InterestExpense_MY">[1]MultiYear!$H$90:$R$90</definedName>
    <definedName name="Inventories">[1]Balance!$I$66</definedName>
    <definedName name="InventoryTurns">[1]Activity!$J$87</definedName>
    <definedName name="InvestmentRevenues">[1]Income!$I$103</definedName>
    <definedName name="InvestmentRevenues_MY">[1]MultiYear!$H$89:$R$89</definedName>
    <definedName name="iva">#REF!</definedName>
    <definedName name="liquidacionhacienda">[2]SB!$C$158:$C$160</definedName>
    <definedName name="LongTermInvest">[1]Balance!$J$75</definedName>
    <definedName name="LongTermLiabilities">[1]Balance!$J$118</definedName>
    <definedName name="LongTermLiabilities_MY">[1]MultiYear!$H$163:$R$163</definedName>
    <definedName name="LowestSVC">[1]Breakeven!#REF!</definedName>
    <definedName name="LowestSVIN">[1]Breakeven!#REF!</definedName>
    <definedName name="LowestUnits">[1]Breakeven!$H$159</definedName>
    <definedName name="Net_Financial_Gain_Loss_MY">[1]MultiYear!$H$91:$R$91</definedName>
    <definedName name="NetExpenseCash">[1]Retained!#REF!</definedName>
    <definedName name="NetExtraordinary_MY">[1]MultiYear!$H$100:$R$100</definedName>
    <definedName name="NetGainExtraordinaryItem">[1]Income!$I$114</definedName>
    <definedName name="NetGainExtraordinaryItem_MY">[1]MultiYear!$H$100:$R$100</definedName>
    <definedName name="NetIncome">[1]Income!$J$118</definedName>
    <definedName name="NetIncome_MY">[1]MultiYear!$H$104:$R$104</definedName>
    <definedName name="NetIncrementalCashFlow">[1]CashFlow!$E$92:$N$92</definedName>
    <definedName name="NetSalesRevenue">[1]Income!$J$71</definedName>
    <definedName name="NetSalesRevenue_MY">[1]MultiYear!$H$77:$R$77</definedName>
    <definedName name="NotesReceivable">[1]Balance!$I$60</definedName>
    <definedName name="NPV_Int">[1]NPV!$J$68</definedName>
    <definedName name="NumberOfEmployees">[1]Activity!$H$42</definedName>
    <definedName name="NumberOfEmployees_MY">[1]MultiYear!$H$68:$R$68</definedName>
    <definedName name="numeromeses">#REF!</definedName>
    <definedName name="NUMES">#REF!</definedName>
    <definedName name="one">#REF!</definedName>
    <definedName name="OpExpense">[1]Income!$J$98</definedName>
    <definedName name="OpExpense_MY">[1]MultiYear!$H$84:$R$84</definedName>
    <definedName name="OpIncAfterTax">[1]Income!$J$109</definedName>
    <definedName name="OpIncBeforeTax">[1]Income!$J$100</definedName>
    <definedName name="OpIncBeforeTax_MY">[1]MultiYear!$H$86:$R$86</definedName>
    <definedName name="OpIncome">[1]Income!$J$100</definedName>
    <definedName name="OpIncomeTax">[1]Income!$J$107</definedName>
    <definedName name="OtherAssets">[1]Balance!$J$98</definedName>
    <definedName name="PAGO">#REF!</definedName>
    <definedName name="pagocuota">#REF!</definedName>
    <definedName name="paso1">#REF!</definedName>
    <definedName name="paso2">#REF!</definedName>
    <definedName name="payback">#REF!</definedName>
    <definedName name="pcuatro">#REF!</definedName>
    <definedName name="PDOS">#REF!</definedName>
    <definedName name="PdsPerYr">[1]NPV!$F$105</definedName>
    <definedName name="PdsPerYr_FV">[1]Compounding!$F$200</definedName>
    <definedName name="PeriodsGrowth">[1]Growth!$I$24</definedName>
    <definedName name="plazopago">[2]SB!$E$136:$E$142</definedName>
    <definedName name="PPEquip">[1]Balance!$J$87</definedName>
    <definedName name="PPEquip_MY">[1]MultiYear!$H$139:$R$139</definedName>
    <definedName name="PreferredCumDividend">[1]Valuation!$K$90</definedName>
    <definedName name="PreferredLiquidation">[1]Valuation!$K$87</definedName>
    <definedName name="PreferredShares">[1]Income!$H$61</definedName>
    <definedName name="PreferredShares_1_MY">[1]MultiYear!$H$66</definedName>
    <definedName name="PreferredShares_MY">[1]MultiYear!$H$66:$R$66</definedName>
    <definedName name="Prepaid">[1]Balance!$I$67</definedName>
    <definedName name="PresentValue">[1]Compounding!$F$34</definedName>
    <definedName name="primero">#REF!</definedName>
    <definedName name="PRINCIPAL">#REF!</definedName>
    <definedName name="producto">#REF!</definedName>
    <definedName name="ProposalInflows">[1]CashFlow!$E$47:$N$47</definedName>
    <definedName name="ProposalOutflows">[1]CashFlow!$E$48:$N$48</definedName>
    <definedName name="PTRES">#REF!</definedName>
    <definedName name="PUNO">#REF!</definedName>
    <definedName name="PV_Periods">[1]NPV!$F$35</definedName>
    <definedName name="RetainedEarnings_MY">[1]MultiYear!$H$175:$R$175</definedName>
    <definedName name="RetainedEarningsBalance">[1]Retained!$I$45</definedName>
    <definedName name="RetainedEarningsBalance_MY">[1]MultiYear!$H$197:$R$197</definedName>
    <definedName name="RetainedEarningsFirstBalance_MY">[1]MultiYear!$J$185</definedName>
    <definedName name="RetainedEarningsStartYear_MY">[1]MultiYear!$J$184</definedName>
    <definedName name="ROI">#REF!</definedName>
    <definedName name="SalesPerDay">[1]Activity!$J$175</definedName>
    <definedName name="SCFP_CommonDividends">[1]FinCashFlow!$J$78</definedName>
    <definedName name="SCFP_CommonDividends_MY">[1]MultiYear!$H$241:$R$241</definedName>
    <definedName name="SCFP_InflowFromAssetSale">[1]Retained!#REF!</definedName>
    <definedName name="SCFP_InflowFromFinancing">[1]Retained!#REF!</definedName>
    <definedName name="SCFP_InflowFromOpsAndInvest">[1]Retained!#REF!</definedName>
    <definedName name="SCFP_NetExpenseCash">[1]Retained!#REF!</definedName>
    <definedName name="SCFP_NetInflowFromExtraordinary">[1]Retained!#REF!</definedName>
    <definedName name="SCFP_NonCashExpenses">[1]Retained!#REF!</definedName>
    <definedName name="SCFP_OpExpenses">[1]Retained!#REF!</definedName>
    <definedName name="SCFP_PreferredDividends">[1]FinCashFlow!$J$77</definedName>
    <definedName name="SCFP_PreferredDividends_MY">[1]MultiYear!$H$240:$R$240</definedName>
    <definedName name="SCFP_SalesAndInvestmentRevenues">[1]Retained!$J$41</definedName>
    <definedName name="SCFP_TotalCashFlow">[1]FinCashFlow!$K$89</definedName>
    <definedName name="SCFP_TotalCashInflows">[1]FinCashFlow!$K$72</definedName>
    <definedName name="SCFP_TotalCashOutflows">[1]FinCashFlow!$K$87</definedName>
    <definedName name="SCINCO">#REF!</definedName>
    <definedName name="SCUATRO">#REF!</definedName>
    <definedName name="SDOS">#REF!</definedName>
    <definedName name="segundo">#REF!</definedName>
    <definedName name="SellingExpense">[1]Income!$I$86</definedName>
    <definedName name="SellingExpenses_MY">[1]MultiYear!$H$82:$R$82</definedName>
    <definedName name="SemiVariableCostArray">[1]Breakeven!$H$150:$L$151</definedName>
    <definedName name="SemiVariableInflowArray">[1]Breakeven!$H$156:$L$157</definedName>
    <definedName name="SharePrice">[1]Valuation!$H$46</definedName>
    <definedName name="ShortTermInvestments">[1]Balance!$I$56</definedName>
    <definedName name="Start_Value">[1]CAGR!$F$25</definedName>
    <definedName name="StartingPV">[1]Compounding!$F$56</definedName>
    <definedName name="STRES">#REF!</definedName>
    <definedName name="SUNO">#REF!</definedName>
    <definedName name="SVCChangePCT">[1]Breakeven!#REF!</definedName>
    <definedName name="SVCChangeUnits">[1]Breakeven!#REF!</definedName>
    <definedName name="SVINChangePCT">[1]Breakeven!#REF!</definedName>
    <definedName name="SVINChangeUnits">[1]Breakeven!#REF!</definedName>
    <definedName name="tasadescuento">#REF!</definedName>
    <definedName name="TaxExtraOrdinaryItem">[1]Income!$I$115</definedName>
    <definedName name="TaxExtraOrdinaryItem_MY">[1]MultiYear!$H$101</definedName>
    <definedName name="TaxOnExtraordinaryItem1">[1]Income!$I$116</definedName>
    <definedName name="TaxRateExtra">[1]Income!$H$57</definedName>
    <definedName name="TaxRateExtra_1_MY">[1]MultiYear!$H$62</definedName>
    <definedName name="TaxRateExtra_MY">[1]MultiYear!$H$62:$R$62</definedName>
    <definedName name="TaxRateOperating">[1]Income!$H$55</definedName>
    <definedName name="TaxRateOperating_1_MY">[1]MultiYear!$H$60</definedName>
    <definedName name="TaxRateOperating_MY">[1]MultiYear!$H$60:$R$60</definedName>
    <definedName name="tercero">#REF!</definedName>
    <definedName name="tipogarajes">#REF!</definedName>
    <definedName name="tipolocal">#REF!</definedName>
    <definedName name="tipolocales">#REF!</definedName>
    <definedName name="tipovivienda">#REF!</definedName>
    <definedName name="tipoviviendas">#REF!</definedName>
    <definedName name="Total_semivariable_costs">[1]Breakeven!$E$226</definedName>
    <definedName name="TotalAssets">[1]Balance!$J$100</definedName>
    <definedName name="TotalAssets_MY">[1]MultiYear!$H$146:$R$146</definedName>
    <definedName name="TotalCosts">#REF!</definedName>
    <definedName name="TotalCostsSVC">[1]Breakeven!$E$231:$N$231</definedName>
    <definedName name="TotalCurrentAssets_MY">[1]MultiYear!$H$127:$R$127</definedName>
    <definedName name="TotalCurrentLiabilities_MY">[1]MultiYear!$H$158:$R$158</definedName>
    <definedName name="TotalEquity">[1]Balance!$J$132</definedName>
    <definedName name="TotalEquity_MY">[1]MultiYear!$H$177:$R$177</definedName>
    <definedName name="TotalFC">[1]Breakeven!$H$145</definedName>
    <definedName name="TotalFixedCost">#REF!</definedName>
    <definedName name="TotalInConst">[1]Breakeven!$E$235:$N$235</definedName>
    <definedName name="TotalInflow">#REF!</definedName>
    <definedName name="TotalInflowsSVC">[1]Breakeven!$E$245:$N$245</definedName>
    <definedName name="TotalInventories_MY">[1]MultiYear!$H$125:$R$125</definedName>
    <definedName name="TotalLiabAndEquity">[1]Balance!$J$134</definedName>
    <definedName name="TotalLiabilities">[1]Balance!$J$120</definedName>
    <definedName name="TotalLiabilities_MY">[1]MultiYear!$H$165:$R$165</definedName>
    <definedName name="TotalSVC">[1]Breakeven!$E$226:$N$226</definedName>
    <definedName name="TotalSVIN">[1]Breakeven!$E$240:$N$240</definedName>
    <definedName name="TotalVariableCost">#REF!</definedName>
    <definedName name="TotalVC">[1]Breakeven!$E$221:$N$221</definedName>
    <definedName name="trasteros">#REF!</definedName>
    <definedName name="traterotipo">#REF!</definedName>
    <definedName name="tre">#REF!</definedName>
    <definedName name="TRES">#REF!</definedName>
    <definedName name="un">#REF!</definedName>
    <definedName name="UnitInflow">#REF!</definedName>
    <definedName name="Units">#REF!</definedName>
    <definedName name="Units1">[1]Breakeven!$E$212</definedName>
    <definedName name="Units10">[1]Breakeven!$N$212</definedName>
    <definedName name="Units2">[1]Breakeven!$F$212</definedName>
    <definedName name="Units3">[1]Breakeven!$G$212</definedName>
    <definedName name="Units4">[1]Breakeven!$H$212</definedName>
    <definedName name="Units5">[1]Breakeven!$I$212</definedName>
    <definedName name="Units6">[1]Breakeven!$J$212</definedName>
    <definedName name="Units7">[1]Breakeven!$K$212</definedName>
    <definedName name="Units8">[1]Breakeven!$L$212</definedName>
    <definedName name="Units9">[1]Breakeven!$M$212</definedName>
    <definedName name="UnitsSVC">[1]Breakeven!$E$212:$N$212</definedName>
    <definedName name="UnitVariableCost">#REF!</definedName>
    <definedName name="UnitVC">[1]Breakeven!$H$147</definedName>
    <definedName name="UNO">#REF!</definedName>
    <definedName name="Yr10CumCF">[1]Payback!$N$32</definedName>
    <definedName name="Yr10CumDiscCF">[1]Payback!$N$67</definedName>
    <definedName name="Yr10DiscCF">[1]Payback!$N$66</definedName>
    <definedName name="Yr10NetCF">[1]Payback!$N$28</definedName>
    <definedName name="Yr1CumCF">[1]Payback!$E$32</definedName>
    <definedName name="Yr1CumDiscCF">[1]Payback!$E$67</definedName>
    <definedName name="Yr1DiscCF">[1]Payback!$E$66</definedName>
    <definedName name="Yr1NetCF">[1]Payback!$E$28</definedName>
    <definedName name="Yr2CumCF">[1]Payback!$F$32</definedName>
    <definedName name="Yr2CumDiscCF">[1]Payback!$F$67</definedName>
    <definedName name="Yr2DiscCF">[1]Payback!$F$66</definedName>
    <definedName name="Yr2NetCF">[1]Payback!$F$28</definedName>
    <definedName name="Yr3CumCF">[1]Payback!$G$32</definedName>
    <definedName name="Yr3CumDiscCF">[1]Payback!$G$67</definedName>
    <definedName name="Yr3DiscCF">[1]Payback!$G$66</definedName>
    <definedName name="Yr3NetCF">[1]Payback!$G$28</definedName>
    <definedName name="Yr4CumCF">[1]Payback!$H$32</definedName>
    <definedName name="Yr4CumDiscCF">[1]Payback!$H$67</definedName>
    <definedName name="Yr4DiscCF">[1]Payback!$H$66</definedName>
    <definedName name="Yr4NetCF">[1]Payback!$H$28</definedName>
    <definedName name="Yr5CumCF">[1]Payback!$I$32</definedName>
    <definedName name="Yr5CumDiscCF">[1]Payback!$I$67</definedName>
    <definedName name="Yr5DiscCF">[1]Payback!$I$66</definedName>
    <definedName name="Yr5NetCF">[1]Payback!$I$28</definedName>
    <definedName name="Yr5Outflow">[1]ROI!#REF!</definedName>
    <definedName name="Yr6CumCF">[1]Payback!$J$32</definedName>
    <definedName name="Yr6CumDiscCF">[1]Payback!$J$67</definedName>
    <definedName name="Yr6DiscCF">[1]Payback!$J$66</definedName>
    <definedName name="Yr6NetCF">[1]Payback!$J$28</definedName>
    <definedName name="Yr7CumCF">[1]Payback!$K$32</definedName>
    <definedName name="Yr7CumDiscCF">[1]Payback!$K$67</definedName>
    <definedName name="Yr7DiscCF">[1]Payback!$K$66</definedName>
    <definedName name="Yr7NetCF">[1]Payback!$K$28</definedName>
    <definedName name="Yr8CumCF">[1]Payback!$L$32</definedName>
    <definedName name="Yr8CumDiscCF">[1]Payback!$L$67</definedName>
    <definedName name="Yr8DiscCF">[1]Payback!$L$66</definedName>
    <definedName name="Yr8NetCF">[1]Payback!$L$28</definedName>
    <definedName name="Yr9CumCF">[1]Payback!$M$32</definedName>
    <definedName name="Yr9CumDiscCF">[1]Payback!$M$67</definedName>
    <definedName name="Yr9DiscCF">[1]Payback!$M$66</definedName>
    <definedName name="Yr9NetCF">[1]Payback!$M$28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8" i="67" l="1"/>
  <c r="D28" i="67"/>
  <c r="C28" i="67"/>
  <c r="B28" i="67"/>
  <c r="C5" i="67"/>
  <c r="E28" i="66"/>
  <c r="D28" i="66"/>
  <c r="C28" i="66"/>
  <c r="B28" i="66"/>
  <c r="H16" i="66"/>
  <c r="C5" i="66"/>
  <c r="J14" i="65"/>
  <c r="I14" i="65"/>
  <c r="G14" i="65"/>
  <c r="E14" i="65"/>
  <c r="D14" i="65"/>
  <c r="L13" i="65"/>
  <c r="K13" i="65"/>
  <c r="H13" i="65"/>
  <c r="M13" i="65" s="1"/>
  <c r="F13" i="65"/>
  <c r="L12" i="65"/>
  <c r="K12" i="65"/>
  <c r="H12" i="65"/>
  <c r="M12" i="65" s="1"/>
  <c r="F12" i="65"/>
  <c r="L11" i="65"/>
  <c r="K11" i="65"/>
  <c r="H11" i="65"/>
  <c r="M11" i="65" s="1"/>
  <c r="F11" i="65"/>
  <c r="L10" i="65"/>
  <c r="K10" i="65"/>
  <c r="H10" i="65"/>
  <c r="M10" i="65" s="1"/>
  <c r="F10" i="65"/>
  <c r="L9" i="65"/>
  <c r="K9" i="65"/>
  <c r="H9" i="65"/>
  <c r="M9" i="65" s="1"/>
  <c r="F9" i="65"/>
  <c r="L8" i="65"/>
  <c r="K8" i="65"/>
  <c r="H8" i="65"/>
  <c r="M8" i="65" s="1"/>
  <c r="F8" i="65"/>
  <c r="L7" i="65"/>
  <c r="K7" i="65"/>
  <c r="H7" i="65"/>
  <c r="M7" i="65" s="1"/>
  <c r="F7" i="65"/>
  <c r="L6" i="65"/>
  <c r="K6" i="65"/>
  <c r="H6" i="65"/>
  <c r="M6" i="65" s="1"/>
  <c r="F6" i="65"/>
  <c r="L5" i="65"/>
  <c r="K5" i="65"/>
  <c r="H5" i="65"/>
  <c r="M5" i="65" s="1"/>
  <c r="F5" i="65"/>
  <c r="L4" i="65"/>
  <c r="L14" i="65" s="1"/>
  <c r="K4" i="65"/>
  <c r="K14" i="65" s="1"/>
  <c r="H4" i="65"/>
  <c r="F4" i="65"/>
  <c r="F14" i="65" s="1"/>
  <c r="H14" i="65" l="1"/>
  <c r="M4" i="65"/>
  <c r="M14" i="65" s="1"/>
</calcChain>
</file>

<file path=xl/sharedStrings.xml><?xml version="1.0" encoding="utf-8"?>
<sst xmlns="http://schemas.openxmlformats.org/spreadsheetml/2006/main" count="387" uniqueCount="247">
  <si>
    <t>KPI'S DE VENTA</t>
  </si>
  <si>
    <t>KPI</t>
  </si>
  <si>
    <t>Descripción</t>
  </si>
  <si>
    <t>análisis</t>
  </si>
  <si>
    <t>KPI's Complementarios</t>
  </si>
  <si>
    <t>Ventas este año</t>
  </si>
  <si>
    <t>%</t>
  </si>
  <si>
    <t>Comparación de las ventas del período actual con el mismo período del año anterior.</t>
  </si>
  <si>
    <t>Evolución - crecimiento /decrecimiento. Comparar período y acumulado anual.</t>
  </si>
  <si>
    <t>Estacional - acumulado anual - por zona - por clientes (principales) - por vendedor.</t>
  </si>
  <si>
    <t>Núm. contactos</t>
  </si>
  <si>
    <t xml:space="preserve">Promedio de contactos (número) obtenido por vendedor. </t>
  </si>
  <si>
    <t>Evolución del promedio y comparar las zonas. Comparar con ratio años anteriores.</t>
  </si>
  <si>
    <t>Ranking por vendedor. Promedio por delegación, vendedor, grandes clientes, etc.</t>
  </si>
  <si>
    <t>Ventas año anterior</t>
  </si>
  <si>
    <t>Vendedores</t>
  </si>
  <si>
    <t>Ventas período</t>
  </si>
  <si>
    <t>Promedio de ventas (facturación) por zona.</t>
  </si>
  <si>
    <t>Evolución del promedio y comparar las zonas (valores extremos, diferencias regionales…)</t>
  </si>
  <si>
    <t>Promedio de ventas por delegación, vendedor, grandes clientes, etc.</t>
  </si>
  <si>
    <t>Núm. presentaciones</t>
  </si>
  <si>
    <t>Promedio de presentaciones (número) durante el ejercicio. Presentaciones= Entrevistas</t>
  </si>
  <si>
    <t>Ranking por vendedor. Presentaciones vendedor/día. Por zona, delegación, etc.</t>
  </si>
  <si>
    <t>Zonas</t>
  </si>
  <si>
    <t>Importe medio por pedido o importe medio por cada venta.</t>
  </si>
  <si>
    <t xml:space="preserve">Evolución histórica. Diferencias entre vendedores o zonas. </t>
  </si>
  <si>
    <t>Por vendedor, por zona, por delegación, por equipo de ventas …</t>
  </si>
  <si>
    <t>Número de ventas</t>
  </si>
  <si>
    <t>% de ventas sobre el total de presentaciones realizadas. Ratio eficiencia ventas.</t>
  </si>
  <si>
    <t>Tendencia (mejora/empeora). Comparación entre vendedores y con el histórico.</t>
  </si>
  <si>
    <t>Número pedidos</t>
  </si>
  <si>
    <t>Ratio de eficiencia en ventas: Número de visitas necesarias para realizar un pedido.</t>
  </si>
  <si>
    <t>Diferencias según zonas y vendedores. Evolución histórica.</t>
  </si>
  <si>
    <t>Importe medio por cada venta.</t>
  </si>
  <si>
    <t>Número visitas</t>
  </si>
  <si>
    <t>Número de ofertas o presupuestos necesarios para obtener un pedido.</t>
  </si>
  <si>
    <t>Evolución. Diferencias entre vendedores o zonas. Diferencias según productos…</t>
  </si>
  <si>
    <t>Evolución - crecimiento /decrecimiento. Comparar período y acumulado anual</t>
  </si>
  <si>
    <t>Estacional - acumulado anual - por zona - por clientes (principales) - por vendedor</t>
  </si>
  <si>
    <t>Número ofertas</t>
  </si>
  <si>
    <t>Número clientes</t>
  </si>
  <si>
    <t>Promedio de clientes que atiende un vendedor.</t>
  </si>
  <si>
    <t>¿Tendencia? ¿Tendencia según tipo de cliente, zona o región?</t>
  </si>
  <si>
    <t>Por tipo de clientes, por delegación, por zona, por región.</t>
  </si>
  <si>
    <t>Número vendedores</t>
  </si>
  <si>
    <t>Número de visitas</t>
  </si>
  <si>
    <t>Promedio de visitas que hace un vendedor.</t>
  </si>
  <si>
    <t>¿Tendencia? ¿Tendencia por vendedor, tendencia según tipo de cliente ...?</t>
  </si>
  <si>
    <t>Por vendedor, por zona, por delegación …</t>
  </si>
  <si>
    <t>Número de ofertas o presupuestos necesarios para obtener una venta.</t>
  </si>
  <si>
    <t>Evolución. Diferencias entre vendedores o zonas. Diferencias según tipo servicio…</t>
  </si>
  <si>
    <t>Tiempo de venta</t>
  </si>
  <si>
    <t>% Promedio de tiempo que los vendedores destinan efectivamente a la venta.</t>
  </si>
  <si>
    <t>Diferencias según zonas y vendedores. Relación con resultados y productividad.</t>
  </si>
  <si>
    <t>Diferencias según zonas y vendedores. Relación con resultados y productividad</t>
  </si>
  <si>
    <t>Horas de trabajo</t>
  </si>
  <si>
    <t>Gastos venta</t>
  </si>
  <si>
    <t>% de las ventas que se destinan a cubrir los gastos de venta o comercialización.</t>
  </si>
  <si>
    <t>Evolución (mejora/empeora) ¿Tendencia global? ¿Tendencia según tipos de coste?</t>
  </si>
  <si>
    <t>Por tipos de coste, por zonas, por tipos clientes, etc…</t>
  </si>
  <si>
    <t>Núm. Reclamaciones</t>
  </si>
  <si>
    <t>% de reclamaciones sobre el total de pedidos entregados.</t>
  </si>
  <si>
    <t>Tendencia (mejora/empeora). Períodos y estacionalidad. Eficacia medidas.</t>
  </si>
  <si>
    <t>Por período, acumulado anual, por origen del pedido, por clientes …</t>
  </si>
  <si>
    <t>% de reclamaciones sobre el total de ventas realizadas.</t>
  </si>
  <si>
    <t>Núm. Entregas</t>
  </si>
  <si>
    <t>Núm. Ventas</t>
  </si>
  <si>
    <t>KPI'S GESTIÓN COMERCIAL</t>
  </si>
  <si>
    <t>VOLUMEN DE VENTAS</t>
  </si>
  <si>
    <t>KPI'S</t>
  </si>
  <si>
    <t>Variación respecto al mismo período del ejercicio anterior</t>
  </si>
  <si>
    <t>Venta total y % de variación sobre el ejercicio anterior (semana, mes, etc.).</t>
  </si>
  <si>
    <t>Variación sobre el acumulado del ejercicio</t>
  </si>
  <si>
    <t>% de variación sobre ventas acumuladas del ejercicio anterior (semana, mes, etc.).</t>
  </si>
  <si>
    <t>Ventas por vendedor, equipo, zona, delegación, región …</t>
  </si>
  <si>
    <t>Facturación del período y acumulada.</t>
  </si>
  <si>
    <t>Promedio de ventas por tipo o grupo de clientes</t>
  </si>
  <si>
    <t>Facturación media de los clientes según tipo y evolución.</t>
  </si>
  <si>
    <t>Promedio de ventas por familia de producto o tipo servicio</t>
  </si>
  <si>
    <t>Facturación media de la familia de productos o tipos de servicio.</t>
  </si>
  <si>
    <t>Cuota (%) de ventas por canal</t>
  </si>
  <si>
    <t>% de ventas de cada canal de distribución sobre el total de ventas.</t>
  </si>
  <si>
    <t>EVOLUCIÓN DEL MARGEN BRUTO</t>
  </si>
  <si>
    <t>Margen bruto total y evolución respecto ejercicio anterior</t>
  </si>
  <si>
    <t>Margen bruto total acumulado, %MB y % de variación sobre el ejercicio anterior.</t>
  </si>
  <si>
    <t>Margen bruto por producto, por familia de productos</t>
  </si>
  <si>
    <t>% de Margen Bruto y evolución respecto histórico.</t>
  </si>
  <si>
    <t>Margen bruto por cliente, por grupos de clientes</t>
  </si>
  <si>
    <t>Margen bruto por vendedor, equipo de ventas, zona</t>
  </si>
  <si>
    <t>Margen bruto por delegación, tienda, sucursal</t>
  </si>
  <si>
    <t>Punto crítico por producto y evolución</t>
  </si>
  <si>
    <t>Punto de equilibrio pro producto, familia de productos y evolución en %</t>
  </si>
  <si>
    <t>PRECIO DE VENTA</t>
  </si>
  <si>
    <t>Precio neto de venta (total)</t>
  </si>
  <si>
    <t>Importe neto final por unidad vendida (con todas las deducciones).</t>
  </si>
  <si>
    <t>% Descuento global, por producto/familia, por cliente …</t>
  </si>
  <si>
    <t>Diferencia entre el precio teórico y el precio neto final en %</t>
  </si>
  <si>
    <t>GESTIÓN FUERZA DE VENTAS</t>
  </si>
  <si>
    <t>% Consecución objetivos por vendedor, zona …</t>
  </si>
  <si>
    <t>% conseguido sobre los objetivos de venta por vendedor, equipo, zona…</t>
  </si>
  <si>
    <t>Desviaciones en ventas en unidades o núm. ventas</t>
  </si>
  <si>
    <t>Por vendedor, zona, delegación, tienda, equipo de ventas …</t>
  </si>
  <si>
    <t>Promedio de clientes por vendedor</t>
  </si>
  <si>
    <t>Promedio de visitas por día</t>
  </si>
  <si>
    <t xml:space="preserve">Por vendedor, zona, delegación, equipo… </t>
  </si>
  <si>
    <r>
      <t>Promedio de ventas por día trabajado</t>
    </r>
    <r>
      <rPr>
        <b/>
        <sz val="12"/>
        <color theme="7" tint="-0.249977111117893"/>
        <rFont val="Arial"/>
      </rPr>
      <t xml:space="preserve"> </t>
    </r>
    <r>
      <rPr>
        <sz val="12"/>
        <color theme="7" tint="-0.249977111117893"/>
        <rFont val="Arial"/>
      </rPr>
      <t>(número pedidos)</t>
    </r>
  </si>
  <si>
    <t>Kilómetros por visita, por pedido, por cliente</t>
  </si>
  <si>
    <t>Promedio por vendedor, por zona, por delegación.</t>
  </si>
  <si>
    <t>EFICIENCIA EN VENTAS</t>
  </si>
  <si>
    <t>Bienes de consumo - venta minorista y similares</t>
  </si>
  <si>
    <t>Venta media por pedido o por venta realizada</t>
  </si>
  <si>
    <t>Importe medio por venta o pedido obtenido. Total ventas / Total pedidos</t>
  </si>
  <si>
    <t>Visitas necesarias para obtener un pedido</t>
  </si>
  <si>
    <t>Por vendedor, zona, delegación, equipo… Total pedidos / Total visitas</t>
  </si>
  <si>
    <t>Promedio de referencias por pedido</t>
  </si>
  <si>
    <t>Promedio de pedidos vs total clientes</t>
  </si>
  <si>
    <t>Número de visitas vs. Nuevos clientes</t>
  </si>
  <si>
    <t>% de clientes nuevos sobre total visitas</t>
  </si>
  <si>
    <t>Ofertas necesarias para obtener un pedido</t>
  </si>
  <si>
    <t>Por vendedor, zona, delegación, equipo… Numero ofertas entregadas / Numero pedidos</t>
  </si>
  <si>
    <t>Servicios y venta directa</t>
  </si>
  <si>
    <t>Contactos necesarios para obtener una venta</t>
  </si>
  <si>
    <t>Por vendedor, zona, delegación, equipo… Numero ventas / Numero contactos</t>
  </si>
  <si>
    <t>Promedio de presentaciones por día</t>
  </si>
  <si>
    <r>
      <t>Presentaciones</t>
    </r>
    <r>
      <rPr>
        <sz val="12"/>
        <rFont val="Arial"/>
      </rPr>
      <t xml:space="preserve"> </t>
    </r>
    <r>
      <rPr>
        <sz val="12"/>
        <color theme="7" tint="-0.249977111117893"/>
        <rFont val="Arial"/>
      </rPr>
      <t xml:space="preserve">(entrevistas) </t>
    </r>
    <r>
      <rPr>
        <b/>
        <sz val="12"/>
        <color theme="7" tint="-0.249977111117893"/>
        <rFont val="Arial"/>
      </rPr>
      <t>necesarias para obtener una venta</t>
    </r>
  </si>
  <si>
    <t>Por vendedor, zona, delegación, equipo… Numero ventas / Numero presentaciones</t>
  </si>
  <si>
    <t>Contactos necesarios para obtener una presentación</t>
  </si>
  <si>
    <t>Por vendedor, zona, delegación, equipo… Numero presentaciones / Numero contactos</t>
  </si>
  <si>
    <t>Llamadas necesarias para obtener un contacto</t>
  </si>
  <si>
    <t>Por vendedor, zona, delegación, equipo… Numero contactos / Numero llamadas</t>
  </si>
  <si>
    <t>Llamadas por día de trabajo</t>
  </si>
  <si>
    <t>NUEVOS CLIENTES</t>
  </si>
  <si>
    <t>% Nuevos clientes vs. Clientes perdidos</t>
  </si>
  <si>
    <t>Comparación entre clientes nuevos en el período y clientes perdidos en %</t>
  </si>
  <si>
    <t>% Nuevos clientes vs. Total clientes</t>
  </si>
  <si>
    <t>% de clientes nuevos respecto al total de los clientes vivos.</t>
  </si>
  <si>
    <t>% Ventas a nuevos clientes vs. Total ventas</t>
  </si>
  <si>
    <t>% que representan las ventas a clientes nuevos respecto al total.</t>
  </si>
  <si>
    <t>Clientes nuevos por vendedor</t>
  </si>
  <si>
    <t>Total clientes nuevos / numero vendedores. Comparación</t>
  </si>
  <si>
    <t>% Clientes vs. Clientes potenciales</t>
  </si>
  <si>
    <t>% de clientes reales sobre el total estimado de potenciales clientes en el mercado.</t>
  </si>
  <si>
    <t>CUOTAS de MERCADO</t>
  </si>
  <si>
    <t>Cuotas de mercado según territorios</t>
  </si>
  <si>
    <t>% de participación en el mercado (si hay datos ).</t>
  </si>
  <si>
    <t>Cuotas de mercado por canales</t>
  </si>
  <si>
    <t>% de participación por canales de distribución (si hay datos ).</t>
  </si>
  <si>
    <t>Cuotas de mercado por productos o tipos/familias de pr.</t>
  </si>
  <si>
    <t>Evolución de la/s cuota/s de mercado</t>
  </si>
  <si>
    <t>Evolución histórica de la cuota en importe y valor.</t>
  </si>
  <si>
    <t>PROMOCIÓN de VENTAS</t>
  </si>
  <si>
    <t xml:space="preserve">Total gastos de promoción y evolución </t>
  </si>
  <si>
    <t>Costes de promoción de ventas, evolución y comparación con las previsiones.</t>
  </si>
  <si>
    <t>Gastos de promoción por producto, por familia o grupo</t>
  </si>
  <si>
    <t>Costes y % por cada producto o familia de productos, evolución.</t>
  </si>
  <si>
    <t>Gastos de promoción por canal de distribución</t>
  </si>
  <si>
    <t>Costes y % por cada canal, evolución.</t>
  </si>
  <si>
    <t>Gastos de promoción por cliente, grupo o tipo</t>
  </si>
  <si>
    <t>Costes y % por cada tipo o grupo de clientes, evolución.</t>
  </si>
  <si>
    <t>% Gastos de promoción respecto a las ventas y al MB</t>
  </si>
  <si>
    <t>% Costes de promoción de ventas respecto al total de ventas y al margen bruto.</t>
  </si>
  <si>
    <t>CUADRO DE COSTES</t>
  </si>
  <si>
    <t>Costes de ventas y % sobre las ventas</t>
  </si>
  <si>
    <t>Gastos de ventas y marketing (si es el caso) vs las venta y evolución.</t>
  </si>
  <si>
    <t>Costes por equipo de ventas, por sucursal…</t>
  </si>
  <si>
    <t>Coste promedio por vendedor y evolución</t>
  </si>
  <si>
    <t>Costes totales de los vendedores / Número de vendedores.</t>
  </si>
  <si>
    <t>Coste de cada venta, por visitas, por cliente, por pedido</t>
  </si>
  <si>
    <t>Costes totales de las ventas / número visitas de clientes.</t>
  </si>
  <si>
    <t>Coste promedio de entrega de los pedidos</t>
  </si>
  <si>
    <t>Coste total de entrega / total pedidos en el período.</t>
  </si>
  <si>
    <t>Costes por visita por cliente, por grupo de clientes</t>
  </si>
  <si>
    <t>Promedio por vendedor, por zona, por delegación</t>
  </si>
  <si>
    <t>Costes de visita por pedido</t>
  </si>
  <si>
    <t>EJEMPLO DE PLANTILLA DE PANEL DE KPI SIMPLE</t>
  </si>
  <si>
    <t>DATOS DE PANEL DE KPI - NO ELIMINAR</t>
  </si>
  <si>
    <t>PRODUCTOS</t>
  </si>
  <si>
    <t>PRESUPUESTO</t>
  </si>
  <si>
    <t>GASTOS NETOS</t>
  </si>
  <si>
    <t>GANANCIAS</t>
  </si>
  <si>
    <t>MÁRGENES DE GANANCIAS</t>
  </si>
  <si>
    <t>N.º</t>
  </si>
  <si>
    <t>NOMBRE</t>
  </si>
  <si>
    <t>OBJETIVO</t>
  </si>
  <si>
    <t>REAL</t>
  </si>
  <si>
    <t>RESTO</t>
  </si>
  <si>
    <t>ADICIONAL</t>
  </si>
  <si>
    <t>TOTAL</t>
  </si>
  <si>
    <t>BRUTO</t>
  </si>
  <si>
    <t>NETO</t>
  </si>
  <si>
    <t>ARTÍCULO 1</t>
  </si>
  <si>
    <t>ARTÍCULO 2</t>
  </si>
  <si>
    <t>ARTÍCULO 3</t>
  </si>
  <si>
    <t>ARTÍCULO 4</t>
  </si>
  <si>
    <t>ARTÍCULO 5</t>
  </si>
  <si>
    <t>ARTÍCULO 6</t>
  </si>
  <si>
    <t>ARTÍCULO 7</t>
  </si>
  <si>
    <t>ARTÍCULO 8</t>
  </si>
  <si>
    <t>ARTÍCULO 9</t>
  </si>
  <si>
    <t>ARTÍCULO 10</t>
  </si>
  <si>
    <t>RELACIÓN DEUDA A PATRIMONIO NETO</t>
  </si>
  <si>
    <t>CALENDARIO</t>
  </si>
  <si>
    <t>DEUDA</t>
  </si>
  <si>
    <t>PATRIMONIO</t>
  </si>
  <si>
    <t>PLANTILLA DE PANEL DE DESEMPEÑO KPI</t>
  </si>
  <si>
    <t>ESTADO GENERAL</t>
  </si>
  <si>
    <t>PROYECTOS/TAREAS</t>
  </si>
  <si>
    <t>INGRESOS MENSUALES</t>
  </si>
  <si>
    <t>CRONOGRAMA</t>
  </si>
  <si>
    <t>Adelante</t>
  </si>
  <si>
    <t>PROGRESO</t>
  </si>
  <si>
    <t>completo</t>
  </si>
  <si>
    <t xml:space="preserve">PRESUPUESTO </t>
  </si>
  <si>
    <t>Restante</t>
  </si>
  <si>
    <t>RIESGOS</t>
  </si>
  <si>
    <t>INGRESOS TRIMESTRALES</t>
  </si>
  <si>
    <t>PROBLEMAS</t>
  </si>
  <si>
    <t>DATOS DEL PANEL</t>
  </si>
  <si>
    <t>NO SE HA INICIADO</t>
  </si>
  <si>
    <t>EN CURSO</t>
  </si>
  <si>
    <t>COMPLETO</t>
  </si>
  <si>
    <t>PROYECTADO</t>
  </si>
  <si>
    <t>ALTO</t>
  </si>
  <si>
    <t>MEDIO</t>
  </si>
  <si>
    <t>BAJO</t>
  </si>
  <si>
    <t>PENDIENTE</t>
  </si>
  <si>
    <t>REVISIONES</t>
  </si>
  <si>
    <t>ACCIONES PENDIENTES</t>
  </si>
  <si>
    <t>INGRESOS MENSUALES TOTALES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</si>
  <si>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</si>
  <si>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</si>
  <si>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</si>
  <si>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</si>
  <si>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</si>
  <si>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</si>
  <si>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</si>
  <si>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</si>
  <si>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</si>
  <si>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</si>
  <si>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</si>
  <si>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</si>
  <si>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INGRESOS TRIMESTRALES TOTALES</t>
  </si>
  <si>
    <t>TRIMESTRE 1</t>
  </si>
  <si>
    <t>TRIMESTRE 2</t>
  </si>
  <si>
    <t>TRIMESTRE 3</t>
  </si>
  <si>
    <t>TRIMESTRE 4</t>
  </si>
  <si>
    <t xml:space="preserve">**Ingrese datos del panel en las tablas que comienzan en la fila 16. 
Los diagramas del panel se completarán automáticamente.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</si>
</sst>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&quot;$&quot;#,##0"/>
    <numFmt numFmtId="165" formatCode="&quot;$&quot;#,##0.00"/>
  </numFmts>
  <fonts count="61">
    <font>
      <sz val="10"/>
      <name val="Arial"/>
    </font>
    <font>
      <sz val="8"/>
      <name val="Arial"/>
      <family val="2"/>
    </font>
    <font>
      <b/>
      <sz val="20"/>
      <color theme="0"/>
      <name val="Lato"/>
      <family val="2"/>
    </font>
    <font>
      <b/>
      <sz val="16"/>
      <name val="Lato"/>
      <family val="2"/>
    </font>
    <font>
      <sz val="12"/>
      <name val="Lato"/>
      <family val="2"/>
    </font>
    <font>
      <b/>
      <sz val="12"/>
      <name val="Lato"/>
      <family val="2"/>
    </font>
    <font>
      <b/>
      <sz val="12"/>
      <color indexed="9"/>
      <name val="Lato"/>
      <family val="2"/>
    </font>
    <font>
      <b/>
      <sz val="12"/>
      <color indexed="43"/>
      <name val="Lato"/>
      <family val="2"/>
    </font>
    <font>
      <sz val="12"/>
      <color indexed="43"/>
      <name val="Lato"/>
      <family val="2"/>
    </font>
    <font>
      <sz val="14"/>
      <name val="Lato"/>
      <family val="2"/>
    </font>
    <font>
      <sz val="10"/>
      <name val="Arial"/>
    </font>
    <font>
      <sz val="12"/>
      <name val="Arial"/>
    </font>
    <font>
      <b/>
      <sz val="18"/>
      <color theme="0"/>
      <name val="Arial"/>
    </font>
    <font>
      <b/>
      <sz val="12"/>
      <name val="Arial"/>
    </font>
    <font>
      <b/>
      <sz val="20"/>
      <color theme="0"/>
      <name val="Arial"/>
    </font>
    <font>
      <sz val="20"/>
      <name val="Arial"/>
    </font>
    <font>
      <b/>
      <sz val="12"/>
      <color indexed="43"/>
      <name val="Arial"/>
    </font>
    <font>
      <sz val="12"/>
      <color indexed="23"/>
      <name val="Arial"/>
    </font>
    <font>
      <b/>
      <sz val="16"/>
      <color theme="0"/>
      <name val="Arial"/>
    </font>
    <font>
      <b/>
      <sz val="14"/>
      <color theme="0"/>
      <name val="Arial"/>
    </font>
    <font>
      <b/>
      <sz val="12"/>
      <color theme="0"/>
      <name val="Arial"/>
    </font>
    <font>
      <sz val="14"/>
      <color theme="1" tint="0.34998626667073579"/>
      <name val="Arial"/>
    </font>
    <font>
      <sz val="12"/>
      <color theme="0"/>
      <name val="Arial"/>
    </font>
    <font>
      <sz val="14"/>
      <name val="Arial"/>
    </font>
    <font>
      <b/>
      <sz val="14"/>
      <name val="Arial"/>
    </font>
    <font>
      <sz val="12"/>
      <color indexed="43"/>
      <name val="Arial"/>
    </font>
    <font>
      <sz val="14"/>
      <color indexed="23"/>
      <name val="Arial"/>
    </font>
    <font>
      <b/>
      <sz val="12"/>
      <color rgb="FF117C6F"/>
      <name val="Arial"/>
    </font>
    <font>
      <b/>
      <sz val="16"/>
      <name val="Arial"/>
    </font>
    <font>
      <sz val="12"/>
      <color theme="1" tint="0.34998626667073579"/>
      <name val="Arial"/>
    </font>
    <font>
      <b/>
      <sz val="12"/>
      <color theme="7" tint="-0.249977111117893"/>
      <name val="Arial"/>
    </font>
    <font>
      <sz val="12"/>
      <color theme="7" tint="-0.249977111117893"/>
      <name val="Arial"/>
    </font>
    <font>
      <b/>
      <sz val="12"/>
      <color theme="1" tint="0.34998626667073579"/>
      <name val="Arial"/>
    </font>
    <font>
      <b/>
      <sz val="22"/>
      <color theme="1" tint="0.34998626667073579"/>
      <name val="Century Gothic"/>
      <family val="2"/>
    </font>
    <font>
      <sz val="12"/>
      <color indexed="8"/>
      <name val="Arial"/>
      <family val="2"/>
    </font>
    <font>
      <sz val="22"/>
      <color theme="1" tint="0.34998626667073579"/>
      <name val="Century Gothic"/>
      <family val="2"/>
    </font>
    <font>
      <sz val="14"/>
      <color indexed="9"/>
      <name val="Century Gothic"/>
      <family val="2"/>
    </font>
    <font>
      <b/>
      <sz val="12"/>
      <color indexed="9"/>
      <name val="Century Gothic"/>
      <family val="2"/>
    </font>
    <font>
      <b/>
      <sz val="10"/>
      <color indexed="9"/>
      <name val="Century Gothic"/>
      <family val="2"/>
    </font>
    <font>
      <sz val="10"/>
      <color indexed="8"/>
      <name val="Century Gothic"/>
      <family val="2"/>
    </font>
    <font>
      <sz val="12"/>
      <color theme="1"/>
      <name val="Century Gothic"/>
      <family val="2"/>
    </font>
    <font>
      <sz val="12"/>
      <color indexed="8"/>
      <name val="Century Gothic"/>
      <family val="2"/>
    </font>
    <font>
      <b/>
      <sz val="10"/>
      <color rgb="FF00B050"/>
      <name val="Century Gothic"/>
      <family val="2"/>
    </font>
    <font>
      <b/>
      <sz val="10"/>
      <color rgb="FF009844"/>
      <name val="Century Gothic"/>
      <family val="2"/>
    </font>
    <font>
      <b/>
      <sz val="10"/>
      <color theme="9" tint="-0.499984740745262"/>
      <name val="Century Gothic"/>
      <family val="2"/>
    </font>
    <font>
      <b/>
      <sz val="10"/>
      <color theme="7" tint="-0.499984740745262"/>
      <name val="Century Gothic"/>
      <family val="2"/>
    </font>
    <font>
      <b/>
      <sz val="12"/>
      <color theme="1"/>
      <name val="Calibri"/>
      <family val="2"/>
      <scheme val="minor"/>
    </font>
    <font>
      <sz val="10"/>
      <color theme="1"/>
      <name val="Century Gothic"/>
      <family val="1"/>
    </font>
    <font>
      <b/>
      <sz val="24"/>
      <color theme="1" tint="0.34998626667073579"/>
      <name val="Century Gothic"/>
      <family val="1"/>
    </font>
    <font>
      <b/>
      <sz val="22"/>
      <color theme="1" tint="0.34998626667073579"/>
      <name val="Century Gothic"/>
      <family val="1"/>
    </font>
    <font>
      <sz val="12"/>
      <color theme="1"/>
      <name val="Century Gothic"/>
      <family val="1"/>
    </font>
    <font>
      <sz val="20"/>
      <color theme="1"/>
      <name val="Century Gothic"/>
      <family val="1"/>
    </font>
    <font>
      <sz val="18"/>
      <color theme="1"/>
      <name val="Century Gothic"/>
      <family val="1"/>
    </font>
    <font>
      <sz val="30"/>
      <color theme="1"/>
      <name val="Century Gothic"/>
      <family val="1"/>
    </font>
    <font>
      <sz val="22"/>
      <color theme="1"/>
      <name val="Century Gothic"/>
      <family val="1"/>
    </font>
    <font>
      <sz val="12"/>
      <color indexed="8"/>
      <name val="Century Gothic"/>
      <family val="1"/>
    </font>
    <font>
      <sz val="14"/>
      <color theme="1" tint="0.34998626667073579"/>
      <name val="Century Gothic"/>
      <family val="1"/>
    </font>
    <font>
      <sz val="10"/>
      <color theme="1" tint="0.34998626667073579"/>
      <name val="Century Gothic"/>
      <family val="1"/>
    </font>
    <font>
      <b/>
      <sz val="10"/>
      <color theme="1"/>
      <name val="Century Gothic"/>
      <family val="1"/>
    </font>
    <font>
      <b/>
      <sz val="10"/>
      <color theme="1"/>
      <name val="Century Gothic"/>
      <family val="2"/>
    </font>
    <font>
      <sz val="13"/>
      <color theme="1"/>
      <name val="Century Gothic"/>
      <family val="1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117C6F"/>
        <bgColor indexed="64"/>
      </patternFill>
    </fill>
    <fill>
      <patternFill patternType="solid">
        <fgColor rgb="FF289C8E"/>
        <bgColor indexed="64"/>
      </patternFill>
    </fill>
    <fill>
      <patternFill patternType="solid">
        <fgColor rgb="FF2FC4B2"/>
        <bgColor indexed="64"/>
      </patternFill>
    </fill>
    <fill>
      <patternFill patternType="solid">
        <fgColor rgb="FFC6DFD6"/>
        <bgColor indexed="64"/>
      </patternFill>
    </fill>
    <fill>
      <patternFill patternType="solid">
        <fgColor rgb="FFE2DFD8"/>
        <bgColor indexed="64"/>
      </patternFill>
    </fill>
    <fill>
      <patternFill patternType="solid">
        <fgColor rgb="FFADD8C7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9844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9AE4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D6A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0E08D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DBF0A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60CDDD"/>
        <bgColor indexed="64"/>
      </patternFill>
    </fill>
    <fill>
      <patternFill patternType="solid">
        <fgColor rgb="FF60CD8E"/>
        <bgColor indexed="64"/>
      </patternFill>
    </fill>
    <fill>
      <patternFill patternType="solid">
        <fgColor rgb="FFADCE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5EBEE"/>
        <bgColor indexed="64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theme="0" tint="-4.9989318521683403E-2"/>
      </bottom>
      <diagonal/>
    </border>
    <border>
      <left style="medium">
        <color theme="0" tint="-4.9989318521683403E-2"/>
      </left>
      <right/>
      <top style="medium">
        <color theme="0" tint="-4.9989318521683403E-2"/>
      </top>
      <bottom style="medium">
        <color theme="0" tint="-4.9989318521683403E-2"/>
      </bottom>
      <diagonal/>
    </border>
    <border>
      <left/>
      <right/>
      <top style="medium">
        <color theme="0" tint="-4.9989318521683403E-2"/>
      </top>
      <bottom style="medium">
        <color theme="0" tint="-4.9989318521683403E-2"/>
      </bottom>
      <diagonal/>
    </border>
    <border>
      <left/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/>
      <top style="medium">
        <color theme="0" tint="-4.9989318521683403E-2"/>
      </top>
      <bottom/>
      <diagonal/>
    </border>
    <border>
      <left/>
      <right/>
      <top/>
      <bottom style="mediumDashed">
        <color theme="9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ck">
        <color theme="7"/>
      </left>
      <right/>
      <top/>
      <bottom/>
      <diagonal/>
    </border>
    <border>
      <left style="thick">
        <color rgb="FF00A500"/>
      </left>
      <right/>
      <top/>
      <bottom/>
      <diagonal/>
    </border>
    <border>
      <left style="thick">
        <color theme="9" tint="0.79998168889431442"/>
      </left>
      <right/>
      <top/>
      <bottom/>
      <diagonal/>
    </border>
    <border>
      <left style="thick">
        <color theme="7"/>
      </left>
      <right/>
      <top/>
      <bottom style="hair">
        <color theme="7" tint="0.39997558519241921"/>
      </bottom>
      <diagonal/>
    </border>
    <border>
      <left/>
      <right/>
      <top/>
      <bottom style="hair">
        <color theme="7" tint="0.39997558519241921"/>
      </bottom>
      <diagonal/>
    </border>
    <border>
      <left style="thick">
        <color theme="7"/>
      </left>
      <right/>
      <top style="hair">
        <color theme="7" tint="0.39997558519241921"/>
      </top>
      <bottom style="hair">
        <color theme="7" tint="0.39997558519241921"/>
      </bottom>
      <diagonal/>
    </border>
    <border>
      <left/>
      <right/>
      <top style="hair">
        <color theme="7" tint="0.39997558519241921"/>
      </top>
      <bottom style="hair">
        <color theme="7" tint="0.39997558519241921"/>
      </bottom>
      <diagonal/>
    </border>
    <border>
      <left style="thick">
        <color rgb="FF60CDDD"/>
      </left>
      <right/>
      <top/>
      <bottom/>
      <diagonal/>
    </border>
    <border>
      <left style="thick">
        <color rgb="FFC5EBEE"/>
      </left>
      <right/>
      <top/>
      <bottom/>
      <diagonal/>
    </border>
    <border>
      <left style="thick">
        <color theme="5" tint="0.79998168889431442"/>
      </left>
      <right/>
      <top/>
      <bottom/>
      <diagonal/>
    </border>
    <border>
      <left/>
      <right/>
      <top style="mediumDashed">
        <color theme="0" tint="-0.249977111117893"/>
      </top>
      <bottom/>
      <diagonal/>
    </border>
    <border>
      <left/>
      <right/>
      <top/>
      <bottom style="medium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/>
      <diagonal/>
    </border>
  </borders>
  <cellStyleXfs count="3">
    <xf numFmtId="0" fontId="0" fillId="0" borderId="0"/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195">
    <xf numFmtId="0" fontId="0" fillId="0" borderId="0" xfId="0"/>
    <xf numFmtId="0" fontId="4" fillId="0" borderId="0" xfId="0" applyFont="1" applyFill="1" applyBorder="1" applyProtection="1">
      <protection locked="0"/>
    </xf>
    <xf numFmtId="0" fontId="4" fillId="0" borderId="0" xfId="0" applyFont="1" applyFill="1" applyBorder="1"/>
    <xf numFmtId="0" fontId="4" fillId="2" borderId="0" xfId="0" applyFont="1" applyFill="1" applyBorder="1"/>
    <xf numFmtId="0" fontId="4" fillId="0" borderId="0" xfId="0" applyFont="1"/>
    <xf numFmtId="0" fontId="4" fillId="0" borderId="0" xfId="0" applyFont="1" applyFill="1"/>
    <xf numFmtId="0" fontId="5" fillId="2" borderId="0" xfId="0" applyFont="1" applyFill="1" applyBorder="1" applyAlignment="1"/>
    <xf numFmtId="0" fontId="6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8" fillId="2" borderId="0" xfId="0" applyFont="1" applyFill="1" applyBorder="1" applyAlignment="1">
      <alignment horizontal="center"/>
    </xf>
    <xf numFmtId="0" fontId="4" fillId="2" borderId="0" xfId="0" applyFont="1" applyFill="1" applyBorder="1" applyAlignment="1"/>
    <xf numFmtId="0" fontId="4" fillId="0" borderId="0" xfId="0" applyFont="1" applyAlignment="1"/>
    <xf numFmtId="0" fontId="9" fillId="0" borderId="0" xfId="0" applyFont="1" applyFill="1" applyBorder="1" applyProtection="1">
      <protection locked="0"/>
    </xf>
    <xf numFmtId="0" fontId="9" fillId="0" borderId="0" xfId="0" applyFont="1" applyFill="1" applyBorder="1"/>
    <xf numFmtId="0" fontId="9" fillId="0" borderId="0" xfId="0" applyFont="1" applyFill="1"/>
    <xf numFmtId="0" fontId="9" fillId="0" borderId="0" xfId="0" applyFont="1"/>
    <xf numFmtId="0" fontId="9" fillId="2" borderId="0" xfId="0" applyFont="1" applyFill="1" applyBorder="1"/>
    <xf numFmtId="0" fontId="4" fillId="2" borderId="0" xfId="0" applyFont="1" applyFill="1" applyBorder="1" applyAlignment="1" applyProtection="1">
      <protection locked="0"/>
    </xf>
    <xf numFmtId="0" fontId="9" fillId="2" borderId="0" xfId="0" applyFont="1" applyFill="1"/>
    <xf numFmtId="0" fontId="3" fillId="0" borderId="0" xfId="0" applyFont="1" applyFill="1" applyBorder="1"/>
    <xf numFmtId="0" fontId="3" fillId="0" borderId="0" xfId="0" applyFont="1"/>
    <xf numFmtId="0" fontId="11" fillId="2" borderId="0" xfId="0" applyFont="1" applyFill="1" applyBorder="1"/>
    <xf numFmtId="0" fontId="11" fillId="0" borderId="0" xfId="0" applyFont="1" applyFill="1" applyBorder="1"/>
    <xf numFmtId="0" fontId="12" fillId="9" borderId="2" xfId="0" applyFont="1" applyFill="1" applyBorder="1" applyAlignment="1">
      <alignment horizontal="center" vertical="center"/>
    </xf>
    <xf numFmtId="0" fontId="12" fillId="9" borderId="3" xfId="0" applyFont="1" applyFill="1" applyBorder="1" applyAlignment="1">
      <alignment horizontal="center" vertical="center"/>
    </xf>
    <xf numFmtId="0" fontId="12" fillId="9" borderId="4" xfId="0" applyFont="1" applyFill="1" applyBorder="1" applyAlignment="1">
      <alignment horizontal="center" vertical="center"/>
    </xf>
    <xf numFmtId="0" fontId="13" fillId="2" borderId="0" xfId="0" applyFont="1" applyFill="1" applyBorder="1" applyAlignment="1"/>
    <xf numFmtId="0" fontId="14" fillId="4" borderId="0" xfId="0" applyFont="1" applyFill="1" applyBorder="1" applyAlignment="1">
      <alignment horizontal="center" vertical="center"/>
    </xf>
    <xf numFmtId="0" fontId="15" fillId="2" borderId="0" xfId="0" applyFont="1" applyFill="1" applyBorder="1"/>
    <xf numFmtId="0" fontId="14" fillId="4" borderId="0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/>
    </xf>
    <xf numFmtId="0" fontId="16" fillId="2" borderId="0" xfId="0" applyFont="1" applyFill="1" applyBorder="1" applyAlignment="1">
      <alignment horizontal="center"/>
    </xf>
    <xf numFmtId="0" fontId="17" fillId="2" borderId="0" xfId="0" applyFont="1" applyFill="1" applyBorder="1" applyAlignment="1" applyProtection="1">
      <alignment horizontal="center" vertical="center"/>
    </xf>
    <xf numFmtId="0" fontId="11" fillId="2" borderId="0" xfId="0" applyFont="1" applyFill="1" applyBorder="1" applyProtection="1"/>
    <xf numFmtId="0" fontId="18" fillId="5" borderId="0" xfId="0" applyFont="1" applyFill="1" applyBorder="1" applyAlignment="1">
      <alignment horizontal="center" vertical="center"/>
    </xf>
    <xf numFmtId="0" fontId="19" fillId="6" borderId="1" xfId="0" applyFont="1" applyFill="1" applyBorder="1" applyAlignment="1">
      <alignment horizontal="center" vertical="center"/>
    </xf>
    <xf numFmtId="0" fontId="20" fillId="6" borderId="0" xfId="0" applyNumberFormat="1" applyFont="1" applyFill="1" applyBorder="1" applyAlignment="1">
      <alignment horizontal="center" vertical="center"/>
    </xf>
    <xf numFmtId="0" fontId="11" fillId="2" borderId="0" xfId="0" applyFont="1" applyFill="1" applyBorder="1" applyAlignment="1"/>
    <xf numFmtId="0" fontId="21" fillId="8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vertical="center"/>
    </xf>
    <xf numFmtId="0" fontId="21" fillId="7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 applyProtection="1"/>
    <xf numFmtId="0" fontId="22" fillId="6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/>
    <xf numFmtId="0" fontId="19" fillId="6" borderId="0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23" fillId="2" borderId="0" xfId="0" applyFont="1" applyFill="1" applyBorder="1" applyAlignment="1">
      <alignment vertical="center"/>
    </xf>
    <xf numFmtId="0" fontId="17" fillId="2" borderId="0" xfId="0" applyFont="1" applyFill="1" applyBorder="1" applyAlignment="1">
      <alignment horizontal="center" vertical="center"/>
    </xf>
    <xf numFmtId="0" fontId="13" fillId="2" borderId="0" xfId="0" applyFont="1" applyFill="1" applyBorder="1" applyAlignment="1" applyProtection="1">
      <alignment horizontal="center" vertical="center"/>
    </xf>
    <xf numFmtId="0" fontId="23" fillId="2" borderId="0" xfId="0" applyFont="1" applyFill="1" applyBorder="1" applyAlignment="1" applyProtection="1">
      <alignment vertical="center"/>
    </xf>
    <xf numFmtId="0" fontId="24" fillId="2" borderId="0" xfId="0" applyFont="1" applyFill="1" applyBorder="1" applyAlignment="1">
      <alignment horizontal="center" vertical="center"/>
    </xf>
    <xf numFmtId="0" fontId="17" fillId="2" borderId="0" xfId="0" applyFont="1" applyFill="1" applyBorder="1" applyAlignment="1" applyProtection="1"/>
    <xf numFmtId="0" fontId="25" fillId="2" borderId="0" xfId="0" applyFont="1" applyFill="1" applyBorder="1" applyAlignment="1">
      <alignment horizontal="center" vertical="center"/>
    </xf>
    <xf numFmtId="0" fontId="26" fillId="2" borderId="0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/>
    </xf>
    <xf numFmtId="0" fontId="26" fillId="2" borderId="0" xfId="0" applyFont="1" applyFill="1" applyBorder="1" applyAlignment="1">
      <alignment vertical="center"/>
    </xf>
    <xf numFmtId="0" fontId="17" fillId="2" borderId="0" xfId="0" applyFont="1" applyFill="1" applyBorder="1" applyAlignment="1">
      <alignment vertical="center"/>
    </xf>
    <xf numFmtId="0" fontId="11" fillId="2" borderId="0" xfId="0" applyFont="1" applyFill="1" applyBorder="1" applyAlignment="1" applyProtection="1">
      <alignment vertical="center"/>
    </xf>
    <xf numFmtId="0" fontId="11" fillId="2" borderId="0" xfId="0" applyFont="1" applyFill="1" applyBorder="1" applyAlignment="1" applyProtection="1">
      <alignment vertical="center"/>
      <protection locked="0"/>
    </xf>
    <xf numFmtId="0" fontId="26" fillId="2" borderId="0" xfId="0" applyFont="1" applyFill="1" applyBorder="1" applyAlignment="1" applyProtection="1">
      <alignment vertical="center"/>
    </xf>
    <xf numFmtId="0" fontId="17" fillId="2" borderId="0" xfId="0" applyFont="1" applyFill="1" applyBorder="1" applyAlignment="1" applyProtection="1">
      <alignment vertical="center"/>
    </xf>
    <xf numFmtId="0" fontId="11" fillId="0" borderId="0" xfId="0" applyFont="1" applyFill="1" applyBorder="1" applyProtection="1">
      <protection locked="0"/>
    </xf>
    <xf numFmtId="0" fontId="11" fillId="2" borderId="0" xfId="0" applyFont="1" applyFill="1" applyBorder="1" applyProtection="1">
      <protection locked="0"/>
    </xf>
    <xf numFmtId="10" fontId="11" fillId="0" borderId="0" xfId="0" applyNumberFormat="1" applyFont="1" applyFill="1" applyBorder="1"/>
    <xf numFmtId="0" fontId="11" fillId="0" borderId="0" xfId="0" applyFont="1"/>
    <xf numFmtId="0" fontId="24" fillId="2" borderId="0" xfId="0" applyFont="1" applyFill="1" applyBorder="1" applyAlignment="1">
      <alignment horizontal="center" vertical="center"/>
    </xf>
    <xf numFmtId="0" fontId="23" fillId="2" borderId="0" xfId="0" applyFont="1" applyFill="1" applyBorder="1"/>
    <xf numFmtId="0" fontId="23" fillId="0" borderId="0" xfId="0" applyFont="1" applyFill="1" applyBorder="1"/>
    <xf numFmtId="0" fontId="19" fillId="9" borderId="2" xfId="0" applyFont="1" applyFill="1" applyBorder="1" applyAlignment="1">
      <alignment horizontal="center" vertical="center"/>
    </xf>
    <xf numFmtId="0" fontId="19" fillId="9" borderId="3" xfId="0" applyFont="1" applyFill="1" applyBorder="1" applyAlignment="1">
      <alignment horizontal="center" vertical="center"/>
    </xf>
    <xf numFmtId="0" fontId="27" fillId="3" borderId="2" xfId="0" applyFont="1" applyFill="1" applyBorder="1" applyAlignment="1">
      <alignment horizontal="center"/>
    </xf>
    <xf numFmtId="0" fontId="27" fillId="3" borderId="3" xfId="0" applyFont="1" applyFill="1" applyBorder="1" applyAlignment="1">
      <alignment horizontal="center"/>
    </xf>
    <xf numFmtId="0" fontId="27" fillId="3" borderId="4" xfId="0" applyFont="1" applyFill="1" applyBorder="1" applyAlignment="1">
      <alignment horizontal="center"/>
    </xf>
    <xf numFmtId="0" fontId="28" fillId="0" borderId="0" xfId="0" applyFont="1" applyFill="1" applyBorder="1"/>
    <xf numFmtId="0" fontId="20" fillId="5" borderId="0" xfId="0" applyFont="1" applyFill="1" applyBorder="1" applyAlignment="1">
      <alignment horizontal="center" vertical="center"/>
    </xf>
    <xf numFmtId="0" fontId="20" fillId="6" borderId="0" xfId="0" applyFont="1" applyFill="1" applyBorder="1" applyAlignment="1">
      <alignment horizontal="center" vertical="center"/>
    </xf>
    <xf numFmtId="0" fontId="29" fillId="8" borderId="0" xfId="0" applyFont="1" applyFill="1" applyBorder="1" applyAlignment="1">
      <alignment horizontal="center" vertical="center" wrapText="1"/>
    </xf>
    <xf numFmtId="0" fontId="14" fillId="4" borderId="5" xfId="0" applyFont="1" applyFill="1" applyBorder="1" applyAlignment="1">
      <alignment horizontal="center" vertical="center"/>
    </xf>
    <xf numFmtId="0" fontId="32" fillId="7" borderId="0" xfId="0" applyFont="1" applyFill="1" applyBorder="1" applyAlignment="1">
      <alignment horizontal="center" vertical="center"/>
    </xf>
    <xf numFmtId="0" fontId="32" fillId="8" borderId="0" xfId="0" applyFont="1" applyFill="1" applyBorder="1" applyAlignment="1">
      <alignment horizontal="center" vertical="center" wrapText="1"/>
    </xf>
    <xf numFmtId="0" fontId="23" fillId="0" borderId="0" xfId="0" applyFont="1" applyFill="1" applyBorder="1" applyProtection="1">
      <protection locked="0"/>
    </xf>
    <xf numFmtId="0" fontId="23" fillId="0" borderId="0" xfId="0" applyFont="1"/>
    <xf numFmtId="0" fontId="23" fillId="0" borderId="0" xfId="0" applyFont="1" applyFill="1"/>
    <xf numFmtId="0" fontId="33" fillId="0" borderId="0" xfId="0" applyFont="1" applyAlignment="1">
      <alignment vertical="center"/>
    </xf>
    <xf numFmtId="0" fontId="34" fillId="0" borderId="0" xfId="0" applyFont="1"/>
    <xf numFmtId="0" fontId="0" fillId="0" borderId="6" xfId="0" applyBorder="1"/>
    <xf numFmtId="0" fontId="35" fillId="0" borderId="0" xfId="0" applyFont="1" applyAlignment="1">
      <alignment vertical="center"/>
    </xf>
    <xf numFmtId="0" fontId="36" fillId="10" borderId="7" xfId="0" applyFont="1" applyFill="1" applyBorder="1" applyAlignment="1">
      <alignment horizontal="center" vertical="center" wrapText="1"/>
    </xf>
    <xf numFmtId="0" fontId="36" fillId="11" borderId="7" xfId="0" applyFont="1" applyFill="1" applyBorder="1" applyAlignment="1">
      <alignment horizontal="center" vertical="center" wrapText="1"/>
    </xf>
    <xf numFmtId="0" fontId="36" fillId="12" borderId="7" xfId="0" applyFont="1" applyFill="1" applyBorder="1" applyAlignment="1">
      <alignment horizontal="center" vertical="center" wrapText="1"/>
    </xf>
    <xf numFmtId="0" fontId="36" fillId="13" borderId="7" xfId="0" applyFont="1" applyFill="1" applyBorder="1" applyAlignment="1">
      <alignment horizontal="center" vertical="center" wrapText="1"/>
    </xf>
    <xf numFmtId="0" fontId="36" fillId="14" borderId="7" xfId="0" applyFont="1" applyFill="1" applyBorder="1" applyAlignment="1">
      <alignment horizontal="center" vertical="center" wrapText="1"/>
    </xf>
    <xf numFmtId="0" fontId="37" fillId="10" borderId="7" xfId="0" applyFont="1" applyFill="1" applyBorder="1" applyAlignment="1">
      <alignment horizontal="center" vertical="center"/>
    </xf>
    <xf numFmtId="0" fontId="38" fillId="10" borderId="7" xfId="0" applyFont="1" applyFill="1" applyBorder="1" applyAlignment="1">
      <alignment horizontal="center" vertical="center" wrapText="1"/>
    </xf>
    <xf numFmtId="0" fontId="38" fillId="15" borderId="7" xfId="0" applyFont="1" applyFill="1" applyBorder="1" applyAlignment="1">
      <alignment horizontal="center" vertical="center" wrapText="1"/>
    </xf>
    <xf numFmtId="0" fontId="38" fillId="16" borderId="7" xfId="0" applyFont="1" applyFill="1" applyBorder="1" applyAlignment="1">
      <alignment horizontal="center" vertical="center" wrapText="1"/>
    </xf>
    <xf numFmtId="0" fontId="38" fillId="17" borderId="7" xfId="0" applyFont="1" applyFill="1" applyBorder="1" applyAlignment="1">
      <alignment horizontal="center" vertical="center" wrapText="1"/>
    </xf>
    <xf numFmtId="0" fontId="38" fillId="18" borderId="7" xfId="0" applyFont="1" applyFill="1" applyBorder="1" applyAlignment="1">
      <alignment horizontal="center" vertical="center" wrapText="1"/>
    </xf>
    <xf numFmtId="0" fontId="39" fillId="3" borderId="7" xfId="0" applyFont="1" applyFill="1" applyBorder="1" applyAlignment="1">
      <alignment horizontal="center" vertical="center"/>
    </xf>
    <xf numFmtId="164" fontId="39" fillId="0" borderId="7" xfId="1" applyNumberFormat="1" applyFont="1" applyBorder="1" applyAlignment="1">
      <alignment horizontal="center" vertical="center"/>
    </xf>
    <xf numFmtId="164" fontId="39" fillId="0" borderId="7" xfId="0" applyNumberFormat="1" applyFont="1" applyBorder="1" applyAlignment="1">
      <alignment horizontal="center" vertical="center"/>
    </xf>
    <xf numFmtId="9" fontId="39" fillId="0" borderId="7" xfId="2" applyFont="1" applyBorder="1" applyAlignment="1">
      <alignment horizontal="center" vertical="center"/>
    </xf>
    <xf numFmtId="164" fontId="39" fillId="19" borderId="7" xfId="1" applyNumberFormat="1" applyFont="1" applyFill="1" applyBorder="1" applyAlignment="1">
      <alignment horizontal="center" vertical="center"/>
    </xf>
    <xf numFmtId="164" fontId="39" fillId="20" borderId="7" xfId="0" applyNumberFormat="1" applyFont="1" applyFill="1" applyBorder="1" applyAlignment="1">
      <alignment horizontal="center" vertical="center"/>
    </xf>
    <xf numFmtId="164" fontId="39" fillId="21" borderId="7" xfId="1" applyNumberFormat="1" applyFont="1" applyFill="1" applyBorder="1" applyAlignment="1">
      <alignment horizontal="center" vertical="center"/>
    </xf>
    <xf numFmtId="9" fontId="39" fillId="22" borderId="7" xfId="2" applyFont="1" applyFill="1" applyBorder="1" applyAlignment="1">
      <alignment horizontal="center" vertical="center"/>
    </xf>
    <xf numFmtId="0" fontId="40" fillId="3" borderId="7" xfId="0" applyFont="1" applyFill="1" applyBorder="1" applyAlignment="1">
      <alignment horizontal="center" vertical="center"/>
    </xf>
    <xf numFmtId="0" fontId="41" fillId="3" borderId="7" xfId="0" applyFont="1" applyFill="1" applyBorder="1" applyAlignment="1">
      <alignment horizontal="center" vertical="center"/>
    </xf>
    <xf numFmtId="164" fontId="42" fillId="0" borderId="7" xfId="0" applyNumberFormat="1" applyFont="1" applyBorder="1" applyAlignment="1">
      <alignment horizontal="center" vertical="center"/>
    </xf>
    <xf numFmtId="164" fontId="43" fillId="0" borderId="7" xfId="0" applyNumberFormat="1" applyFont="1" applyBorder="1" applyAlignment="1">
      <alignment horizontal="center" vertical="center"/>
    </xf>
    <xf numFmtId="164" fontId="44" fillId="0" borderId="7" xfId="0" applyNumberFormat="1" applyFont="1" applyBorder="1" applyAlignment="1">
      <alignment horizontal="center" vertical="center"/>
    </xf>
    <xf numFmtId="9" fontId="45" fillId="0" borderId="7" xfId="2" applyFont="1" applyBorder="1" applyAlignment="1">
      <alignment horizontal="center" vertical="center"/>
    </xf>
    <xf numFmtId="0" fontId="36" fillId="23" borderId="8" xfId="0" applyFont="1" applyFill="1" applyBorder="1" applyAlignment="1">
      <alignment horizontal="center" vertical="center" wrapText="1"/>
    </xf>
    <xf numFmtId="0" fontId="36" fillId="23" borderId="9" xfId="0" applyFont="1" applyFill="1" applyBorder="1" applyAlignment="1">
      <alignment horizontal="center" vertical="center" wrapText="1"/>
    </xf>
    <xf numFmtId="0" fontId="36" fillId="23" borderId="10" xfId="0" applyFont="1" applyFill="1" applyBorder="1" applyAlignment="1">
      <alignment horizontal="center" vertical="center" wrapText="1"/>
    </xf>
    <xf numFmtId="0" fontId="38" fillId="24" borderId="11" xfId="0" applyFont="1" applyFill="1" applyBorder="1" applyAlignment="1">
      <alignment horizontal="center" vertical="center" wrapText="1"/>
    </xf>
    <xf numFmtId="1" fontId="39" fillId="0" borderId="11" xfId="0" applyNumberFormat="1" applyFont="1" applyBorder="1" applyAlignment="1">
      <alignment horizontal="center" vertical="center"/>
    </xf>
    <xf numFmtId="164" fontId="39" fillId="0" borderId="11" xfId="0" applyNumberFormat="1" applyFont="1" applyBorder="1" applyAlignment="1">
      <alignment horizontal="center" vertical="center"/>
    </xf>
    <xf numFmtId="1" fontId="39" fillId="25" borderId="11" xfId="0" applyNumberFormat="1" applyFont="1" applyFill="1" applyBorder="1" applyAlignment="1">
      <alignment horizontal="center" vertical="center"/>
    </xf>
    <xf numFmtId="164" fontId="39" fillId="25" borderId="11" xfId="0" applyNumberFormat="1" applyFont="1" applyFill="1" applyBorder="1" applyAlignment="1">
      <alignment horizontal="center" vertical="center"/>
    </xf>
    <xf numFmtId="0" fontId="34" fillId="0" borderId="0" xfId="0" applyFont="1" applyAlignment="1">
      <alignment horizontal="center"/>
    </xf>
    <xf numFmtId="0" fontId="46" fillId="0" borderId="0" xfId="0" applyFont="1"/>
    <xf numFmtId="0" fontId="0" fillId="0" borderId="0" xfId="0" applyAlignment="1">
      <alignment horizontal="center"/>
    </xf>
    <xf numFmtId="0" fontId="47" fillId="2" borderId="0" xfId="0" applyFont="1" applyFill="1" applyAlignment="1">
      <alignment wrapText="1"/>
    </xf>
    <xf numFmtId="0" fontId="48" fillId="2" borderId="0" xfId="0" applyFont="1" applyFill="1" applyAlignment="1">
      <alignment vertical="center"/>
    </xf>
    <xf numFmtId="0" fontId="49" fillId="2" borderId="0" xfId="0" applyFont="1" applyFill="1" applyAlignment="1">
      <alignment vertical="center" wrapText="1"/>
    </xf>
    <xf numFmtId="0" fontId="47" fillId="0" borderId="0" xfId="0" applyFont="1" applyAlignment="1">
      <alignment wrapText="1"/>
    </xf>
    <xf numFmtId="0" fontId="50" fillId="0" borderId="0" xfId="0" applyFont="1"/>
    <xf numFmtId="0" fontId="51" fillId="0" borderId="12" xfId="0" applyFont="1" applyBorder="1" applyAlignment="1">
      <alignment horizontal="left" vertical="center" indent="1"/>
    </xf>
    <xf numFmtId="0" fontId="51" fillId="0" borderId="0" xfId="0" applyFont="1" applyAlignment="1">
      <alignment vertical="top"/>
    </xf>
    <xf numFmtId="0" fontId="51" fillId="0" borderId="13" xfId="0" applyFont="1" applyBorder="1" applyAlignment="1">
      <alignment horizontal="left" vertical="center" indent="1"/>
    </xf>
    <xf numFmtId="0" fontId="51" fillId="0" borderId="0" xfId="0" applyFont="1" applyAlignment="1">
      <alignment vertical="center"/>
    </xf>
    <xf numFmtId="0" fontId="51" fillId="0" borderId="14" xfId="0" applyFont="1" applyBorder="1" applyAlignment="1">
      <alignment horizontal="left" vertical="center" indent="1"/>
    </xf>
    <xf numFmtId="0" fontId="52" fillId="0" borderId="15" xfId="0" applyFont="1" applyBorder="1" applyAlignment="1">
      <alignment horizontal="left" vertical="center" indent="1"/>
    </xf>
    <xf numFmtId="9" fontId="53" fillId="0" borderId="16" xfId="2" applyFont="1" applyBorder="1" applyAlignment="1">
      <alignment horizontal="center" vertical="center"/>
    </xf>
    <xf numFmtId="0" fontId="52" fillId="0" borderId="16" xfId="0" applyFont="1" applyBorder="1" applyAlignment="1">
      <alignment horizontal="left" vertical="center" indent="1"/>
    </xf>
    <xf numFmtId="0" fontId="50" fillId="0" borderId="13" xfId="0" applyFont="1" applyBorder="1"/>
    <xf numFmtId="0" fontId="50" fillId="0" borderId="14" xfId="0" applyFont="1" applyBorder="1"/>
    <xf numFmtId="0" fontId="52" fillId="0" borderId="17" xfId="0" applyFont="1" applyBorder="1" applyAlignment="1">
      <alignment horizontal="left" vertical="center" indent="1"/>
    </xf>
    <xf numFmtId="9" fontId="53" fillId="0" borderId="18" xfId="2" applyFont="1" applyBorder="1" applyAlignment="1">
      <alignment horizontal="center" vertical="center"/>
    </xf>
    <xf numFmtId="0" fontId="52" fillId="0" borderId="18" xfId="0" applyFont="1" applyBorder="1" applyAlignment="1">
      <alignment horizontal="left" vertical="center" indent="1"/>
    </xf>
    <xf numFmtId="0" fontId="52" fillId="0" borderId="12" xfId="0" applyFont="1" applyBorder="1" applyAlignment="1">
      <alignment horizontal="left" vertical="center" indent="1"/>
    </xf>
    <xf numFmtId="9" fontId="53" fillId="0" borderId="0" xfId="2" applyFont="1" applyAlignment="1">
      <alignment horizontal="center" vertical="center"/>
    </xf>
    <xf numFmtId="0" fontId="52" fillId="0" borderId="0" xfId="0" applyFont="1" applyAlignment="1">
      <alignment horizontal="left" vertical="center" indent="1"/>
    </xf>
    <xf numFmtId="0" fontId="50" fillId="0" borderId="0" xfId="0" applyFont="1" applyAlignment="1">
      <alignment horizontal="left" vertical="center" indent="1"/>
    </xf>
    <xf numFmtId="0" fontId="51" fillId="0" borderId="19" xfId="0" applyFont="1" applyBorder="1" applyAlignment="1">
      <alignment horizontal="left" vertical="center" indent="1"/>
    </xf>
    <xf numFmtId="0" fontId="51" fillId="0" borderId="0" xfId="0" applyFont="1" applyAlignment="1">
      <alignment horizontal="left" vertical="center" indent="1"/>
    </xf>
    <xf numFmtId="0" fontId="51" fillId="0" borderId="20" xfId="0" applyFont="1" applyBorder="1" applyAlignment="1">
      <alignment horizontal="left" vertical="center" indent="1"/>
    </xf>
    <xf numFmtId="0" fontId="51" fillId="0" borderId="21" xfId="0" applyFont="1" applyBorder="1" applyAlignment="1">
      <alignment horizontal="left" vertical="center" indent="1"/>
    </xf>
    <xf numFmtId="0" fontId="50" fillId="0" borderId="19" xfId="0" applyFont="1" applyBorder="1"/>
    <xf numFmtId="0" fontId="50" fillId="0" borderId="20" xfId="0" applyFont="1" applyBorder="1"/>
    <xf numFmtId="0" fontId="50" fillId="0" borderId="21" xfId="0" applyFont="1" applyBorder="1"/>
    <xf numFmtId="0" fontId="50" fillId="0" borderId="0" xfId="0" applyFont="1" applyAlignment="1">
      <alignment vertical="top"/>
    </xf>
    <xf numFmtId="0" fontId="54" fillId="0" borderId="22" xfId="0" applyFont="1" applyBorder="1" applyAlignment="1">
      <alignment vertical="center"/>
    </xf>
    <xf numFmtId="0" fontId="50" fillId="0" borderId="22" xfId="0" applyFont="1" applyBorder="1" applyAlignment="1">
      <alignment vertical="top"/>
    </xf>
    <xf numFmtId="0" fontId="55" fillId="0" borderId="0" xfId="0" applyFont="1"/>
    <xf numFmtId="0" fontId="56" fillId="0" borderId="23" xfId="0" applyFont="1" applyBorder="1" applyAlignment="1">
      <alignment vertical="center"/>
    </xf>
    <xf numFmtId="0" fontId="57" fillId="0" borderId="0" xfId="0" applyFont="1" applyAlignment="1">
      <alignment horizontal="center" vertical="center"/>
    </xf>
    <xf numFmtId="0" fontId="58" fillId="26" borderId="11" xfId="0" applyFont="1" applyFill="1" applyBorder="1" applyAlignment="1">
      <alignment horizontal="center" vertical="center" wrapText="1"/>
    </xf>
    <xf numFmtId="0" fontId="58" fillId="15" borderId="11" xfId="0" applyFont="1" applyFill="1" applyBorder="1" applyAlignment="1">
      <alignment horizontal="center" vertical="center" wrapText="1"/>
    </xf>
    <xf numFmtId="0" fontId="58" fillId="27" borderId="11" xfId="0" applyFont="1" applyFill="1" applyBorder="1" applyAlignment="1">
      <alignment horizontal="center" vertical="center" wrapText="1"/>
    </xf>
    <xf numFmtId="0" fontId="58" fillId="28" borderId="11" xfId="0" applyFont="1" applyFill="1" applyBorder="1" applyAlignment="1">
      <alignment horizontal="center" vertical="center" wrapText="1"/>
    </xf>
    <xf numFmtId="0" fontId="58" fillId="29" borderId="11" xfId="0" applyFont="1" applyFill="1" applyBorder="1" applyAlignment="1">
      <alignment horizontal="center" vertical="center" wrapText="1"/>
    </xf>
    <xf numFmtId="0" fontId="58" fillId="30" borderId="11" xfId="0" applyFont="1" applyFill="1" applyBorder="1" applyAlignment="1">
      <alignment horizontal="center" vertical="center" wrapText="1"/>
    </xf>
    <xf numFmtId="1" fontId="55" fillId="0" borderId="11" xfId="0" applyNumberFormat="1" applyFont="1" applyBorder="1" applyAlignment="1">
      <alignment horizontal="center" vertical="center"/>
    </xf>
    <xf numFmtId="164" fontId="55" fillId="0" borderId="11" xfId="1" applyNumberFormat="1" applyFont="1" applyFill="1" applyBorder="1" applyAlignment="1">
      <alignment horizontal="center" vertical="center"/>
    </xf>
    <xf numFmtId="0" fontId="50" fillId="0" borderId="23" xfId="0" applyFont="1" applyBorder="1"/>
    <xf numFmtId="0" fontId="58" fillId="31" borderId="24" xfId="0" applyFont="1" applyFill="1" applyBorder="1" applyAlignment="1">
      <alignment horizontal="center" vertical="center" wrapText="1"/>
    </xf>
    <xf numFmtId="0" fontId="58" fillId="32" borderId="24" xfId="0" applyFont="1" applyFill="1" applyBorder="1" applyAlignment="1">
      <alignment horizontal="center" vertical="center" wrapText="1"/>
    </xf>
    <xf numFmtId="0" fontId="58" fillId="33" borderId="24" xfId="0" applyFont="1" applyFill="1" applyBorder="1" applyAlignment="1">
      <alignment horizontal="center" vertical="center" wrapText="1"/>
    </xf>
    <xf numFmtId="0" fontId="58" fillId="28" borderId="24" xfId="0" applyFont="1" applyFill="1" applyBorder="1" applyAlignment="1">
      <alignment horizontal="center" vertical="center" wrapText="1"/>
    </xf>
    <xf numFmtId="0" fontId="58" fillId="15" borderId="24" xfId="0" applyFont="1" applyFill="1" applyBorder="1" applyAlignment="1">
      <alignment horizontal="center" vertical="center" wrapText="1"/>
    </xf>
    <xf numFmtId="0" fontId="58" fillId="34" borderId="24" xfId="0" applyFont="1" applyFill="1" applyBorder="1" applyAlignment="1">
      <alignment horizontal="center" vertical="center" wrapText="1"/>
    </xf>
    <xf numFmtId="1" fontId="55" fillId="0" borderId="0" xfId="0" applyNumberFormat="1" applyFont="1" applyAlignment="1">
      <alignment horizontal="center" vertical="center"/>
    </xf>
    <xf numFmtId="0" fontId="56" fillId="0" borderId="25" xfId="0" applyFont="1" applyBorder="1" applyAlignment="1">
      <alignment vertical="center"/>
    </xf>
    <xf numFmtId="0" fontId="59" fillId="19" borderId="7" xfId="0" applyFont="1" applyFill="1" applyBorder="1" applyAlignment="1">
      <alignment horizontal="center" vertical="center" wrapText="1"/>
    </xf>
    <xf numFmtId="0" fontId="59" fillId="22" borderId="7" xfId="0" applyFont="1" applyFill="1" applyBorder="1" applyAlignment="1">
      <alignment horizontal="center" vertical="center"/>
    </xf>
    <xf numFmtId="0" fontId="59" fillId="21" borderId="7" xfId="0" applyFont="1" applyFill="1" applyBorder="1" applyAlignment="1">
      <alignment horizontal="center" vertical="center"/>
    </xf>
    <xf numFmtId="0" fontId="59" fillId="25" borderId="7" xfId="0" applyFont="1" applyFill="1" applyBorder="1" applyAlignment="1">
      <alignment horizontal="center" vertical="center"/>
    </xf>
    <xf numFmtId="165" fontId="55" fillId="0" borderId="7" xfId="0" applyNumberFormat="1" applyFont="1" applyBorder="1" applyAlignment="1">
      <alignment horizontal="center" vertical="center"/>
    </xf>
    <xf numFmtId="165" fontId="50" fillId="0" borderId="7" xfId="0" applyNumberFormat="1" applyFont="1" applyBorder="1" applyAlignment="1">
      <alignment horizontal="center" vertical="center"/>
    </xf>
    <xf numFmtId="165" fontId="55" fillId="0" borderId="0" xfId="0" applyNumberFormat="1" applyFont="1" applyAlignment="1">
      <alignment horizontal="center" vertical="center"/>
    </xf>
    <xf numFmtId="165" fontId="50" fillId="0" borderId="0" xfId="0" applyNumberFormat="1" applyFont="1" applyAlignment="1">
      <alignment horizontal="center" vertical="center"/>
    </xf>
    <xf numFmtId="165" fontId="50" fillId="2" borderId="0" xfId="0" applyNumberFormat="1" applyFont="1" applyFill="1" applyAlignment="1">
      <alignment horizontal="center" vertical="center"/>
    </xf>
    <xf numFmtId="0" fontId="59" fillId="22" borderId="7" xfId="0" applyFont="1" applyFill="1" applyBorder="1" applyAlignment="1">
      <alignment horizontal="center" vertical="center" wrapText="1"/>
    </xf>
    <xf numFmtId="0" fontId="59" fillId="21" borderId="7" xfId="0" applyFont="1" applyFill="1" applyBorder="1" applyAlignment="1">
      <alignment horizontal="center" vertical="center" wrapText="1"/>
    </xf>
    <xf numFmtId="0" fontId="59" fillId="0" borderId="26" xfId="0" applyFont="1" applyBorder="1" applyAlignment="1">
      <alignment horizontal="center" vertical="center"/>
    </xf>
    <xf numFmtId="0" fontId="59" fillId="2" borderId="0" xfId="0" applyFont="1" applyFill="1" applyAlignment="1">
      <alignment horizontal="center" vertical="center"/>
    </xf>
    <xf numFmtId="165" fontId="55" fillId="3" borderId="7" xfId="0" applyNumberFormat="1" applyFont="1" applyFill="1" applyBorder="1" applyAlignment="1">
      <alignment horizontal="center" vertical="center"/>
    </xf>
    <xf numFmtId="165" fontId="50" fillId="3" borderId="7" xfId="0" applyNumberFormat="1" applyFont="1" applyFill="1" applyBorder="1" applyAlignment="1">
      <alignment horizontal="center" vertical="center"/>
    </xf>
    <xf numFmtId="165" fontId="50" fillId="0" borderId="26" xfId="0" applyNumberFormat="1" applyFont="1" applyBorder="1" applyAlignment="1">
      <alignment horizontal="center" vertical="center"/>
    </xf>
    <xf numFmtId="0" fontId="49" fillId="2" borderId="0" xfId="0" applyFont="1" applyFill="1" applyAlignment="1">
      <alignment vertical="center"/>
    </xf>
    <xf numFmtId="0" fontId="60" fillId="0" borderId="0" xfId="0" applyFont="1" applyAlignment="1">
      <alignment horizontal="left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9" defaultPivotStyle="PivotStyleLight16"/>
  <colors>
    <mruColors>
      <color rgb="FFADD8C7"/>
      <color rgb="FF000081"/>
      <color rgb="FF117C6F"/>
      <color rgb="FFC6DFD6"/>
      <color rgb="FF8DE5DB"/>
      <color rgb="FFE2DFD8"/>
      <color rgb="FF2FC4B2"/>
      <color rgb="FF289C8E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 rtl="0">
              <a:defRPr sz="3000" b="0">
                <a:solidFill>
                  <a:schemeClr val="accent5">
                    <a:lumMod val="75000"/>
                  </a:schemeClr>
                </a:solidFill>
              </a:defRPr>
            </a:pPr>
            <a:r>
              <a:rPr lang="es-419" sz="3000" b="0">
                <a:solidFill>
                  <a:schemeClr val="accent5">
                    <a:lumMod val="75000"/>
                  </a:schemeClr>
                </a:solidFill>
              </a:rPr>
              <a:t>RELACIÓN DEUDA/PATRIMONIO NETO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'[3]Datos de KPI - NO ELIMINAR'!$E$17</c:f>
              <c:strCache>
                <c:ptCount val="1"/>
                <c:pt idx="0">
                  <c:v>DEUDA</c:v>
                </c:pt>
              </c:strCache>
            </c:strRef>
          </c:tx>
          <c:spPr>
            <a:gradFill flip="none" rotWithShape="1">
              <a:gsLst>
                <a:gs pos="93000">
                  <a:schemeClr val="accent2">
                    <a:lumMod val="89000"/>
                  </a:schemeClr>
                </a:gs>
                <a:gs pos="0">
                  <a:srgbClr val="FF0000"/>
                </a:gs>
              </a:gsLst>
              <a:lin ang="5400000" scaled="0"/>
              <a:tileRect/>
            </a:gradFill>
            <a:ln>
              <a:noFill/>
            </a:ln>
            <a:effectLst/>
          </c:spPr>
          <c:invertIfNegative val="0"/>
          <c:trendline>
            <c:spPr>
              <a:ln w="19050" cap="rnd">
                <a:solidFill>
                  <a:srgbClr val="C00000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cat>
            <c:strRef>
              <c:f>'[3]Datos de KPI - NO ELIMINAR'!$D$18:$D$27</c:f>
              <c:strCache>
                <c:ptCount val="10"/>
                <c:pt idx="0">
                  <c:v>2027</c:v>
                </c:pt>
                <c:pt idx="1">
                  <c:v>2028</c:v>
                </c:pt>
                <c:pt idx="2">
                  <c:v>2029</c:v>
                </c:pt>
                <c:pt idx="3">
                  <c:v>2030</c:v>
                </c:pt>
                <c:pt idx="4">
                  <c:v>2031</c:v>
                </c:pt>
                <c:pt idx="5">
                  <c:v>2032</c:v>
                </c:pt>
                <c:pt idx="6">
                  <c:v>2033</c:v>
                </c:pt>
                <c:pt idx="7">
                  <c:v>2034</c:v>
                </c:pt>
                <c:pt idx="8">
                  <c:v>2035</c:v>
                </c:pt>
                <c:pt idx="9">
                  <c:v>2036</c:v>
                </c:pt>
              </c:strCache>
            </c:strRef>
          </c:cat>
          <c:val>
            <c:numRef>
              <c:f>'[3]Datos de KPI - NO ELIMINAR'!$E$18:$E$27</c:f>
              <c:numCache>
                <c:formatCode>General</c:formatCode>
                <c:ptCount val="10"/>
                <c:pt idx="0">
                  <c:v>3613439</c:v>
                </c:pt>
                <c:pt idx="1">
                  <c:v>3508776</c:v>
                </c:pt>
                <c:pt idx="2">
                  <c:v>3719457</c:v>
                </c:pt>
                <c:pt idx="3">
                  <c:v>3310212</c:v>
                </c:pt>
                <c:pt idx="4">
                  <c:v>3945202</c:v>
                </c:pt>
                <c:pt idx="5">
                  <c:v>3938152</c:v>
                </c:pt>
                <c:pt idx="6">
                  <c:v>3733706</c:v>
                </c:pt>
                <c:pt idx="7">
                  <c:v>3526698</c:v>
                </c:pt>
                <c:pt idx="8">
                  <c:v>3632971</c:v>
                </c:pt>
                <c:pt idx="9">
                  <c:v>3206487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EA-4FF5-A90E-F08B64F7CD6D}"/>
            </c:ext>
          </c:extLst>
        </c:ser>
        <c:ser>
          <c:idx val="1"/>
          <c:order val="1"/>
          <c:tx>
            <c:strRef>
              <c:f>'[3]Datos de KPI - NO ELIMINAR'!$F$17</c:f>
              <c:strCache>
                <c:ptCount val="1"/>
                <c:pt idx="0">
                  <c:v>PATRIMONIO</c:v>
                </c:pt>
              </c:strCache>
            </c:strRef>
          </c:tx>
          <c:spPr>
            <a:gradFill>
              <a:gsLst>
                <a:gs pos="77000">
                  <a:schemeClr val="accent5"/>
                </a:gs>
                <a:gs pos="0">
                  <a:schemeClr val="tx2">
                    <a:lumMod val="75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trendline>
            <c:spPr>
              <a:ln w="19050" cap="rnd">
                <a:solidFill>
                  <a:srgbClr val="00B0F0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cat>
            <c:strRef>
              <c:f>'[3]Datos de KPI - NO ELIMINAR'!$D$18:$D$27</c:f>
              <c:strCache>
                <c:ptCount val="10"/>
                <c:pt idx="0">
                  <c:v>2027</c:v>
                </c:pt>
                <c:pt idx="1">
                  <c:v>2028</c:v>
                </c:pt>
                <c:pt idx="2">
                  <c:v>2029</c:v>
                </c:pt>
                <c:pt idx="3">
                  <c:v>2030</c:v>
                </c:pt>
                <c:pt idx="4">
                  <c:v>2031</c:v>
                </c:pt>
                <c:pt idx="5">
                  <c:v>2032</c:v>
                </c:pt>
                <c:pt idx="6">
                  <c:v>2033</c:v>
                </c:pt>
                <c:pt idx="7">
                  <c:v>2034</c:v>
                </c:pt>
                <c:pt idx="8">
                  <c:v>2035</c:v>
                </c:pt>
                <c:pt idx="9">
                  <c:v>2036</c:v>
                </c:pt>
              </c:strCache>
            </c:strRef>
          </c:cat>
          <c:val>
            <c:numRef>
              <c:f>'[3]Datos de KPI - NO ELIMINAR'!$F$18:$F$27</c:f>
              <c:numCache>
                <c:formatCode>General</c:formatCode>
                <c:ptCount val="10"/>
                <c:pt idx="0">
                  <c:v>3293202</c:v>
                </c:pt>
                <c:pt idx="1">
                  <c:v>3441854</c:v>
                </c:pt>
                <c:pt idx="2">
                  <c:v>3531844</c:v>
                </c:pt>
                <c:pt idx="3">
                  <c:v>3354051</c:v>
                </c:pt>
                <c:pt idx="4">
                  <c:v>3476155</c:v>
                </c:pt>
                <c:pt idx="5">
                  <c:v>3538468</c:v>
                </c:pt>
                <c:pt idx="6">
                  <c:v>3727037</c:v>
                </c:pt>
                <c:pt idx="7">
                  <c:v>3425405</c:v>
                </c:pt>
                <c:pt idx="8">
                  <c:v>3734041</c:v>
                </c:pt>
                <c:pt idx="9">
                  <c:v>3677074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EA-4FF5-A90E-F08B64F7CD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146114792"/>
        <c:axId val="2145952024"/>
      </c:barChart>
      <c:catAx>
        <c:axId val="2146114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145952024"/>
        <c:crosses val="autoZero"/>
        <c:auto val="1"/>
        <c:lblAlgn val="ctr"/>
        <c:lblOffset val="100"/>
        <c:noMultiLvlLbl val="0"/>
      </c:catAx>
      <c:valAx>
        <c:axId val="2145952024"/>
        <c:scaling>
          <c:orientation val="minMax"/>
          <c:max val="4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 sz="1200"/>
            </a:pPr>
            <a:endParaRPr lang="en-US"/>
          </a:p>
        </c:txPr>
        <c:crossAx val="2146114792"/>
        <c:crosses val="autoZero"/>
        <c:crossBetween val="between"/>
        <c:minorUnit val="5000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n-US"/>
        </a:p>
      </c:txPr>
    </c:legend>
    <c:plotVisOnly val="1"/>
    <c:dispBlanksAs val="gap"/>
    <c:showDLblsOverMax val="0"/>
  </c:chart>
  <c:spPr>
    <a:gradFill>
      <a:gsLst>
        <a:gs pos="44000">
          <a:schemeClr val="bg1"/>
        </a:gs>
        <a:gs pos="0">
          <a:schemeClr val="accent5">
            <a:lumMod val="20000"/>
            <a:lumOff val="80000"/>
          </a:schemeClr>
        </a:gs>
      </a:gsLst>
      <a:lin ang="0" scaled="0"/>
    </a:gradFill>
    <a:ln w="9525" cap="flat" cmpd="sng" algn="ctr">
      <a:noFill/>
      <a:round/>
    </a:ln>
    <a:effectLst/>
  </c:spPr>
  <c:txPr>
    <a:bodyPr/>
    <a:lstStyle/>
    <a:p>
      <a:pPr>
        <a:defRPr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145164546739345E-2"/>
          <c:y val="1.371916010498688E-2"/>
          <c:w val="0.76375445256842911"/>
          <c:h val="0.85540498687664057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rgbClr val="DBF0A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4ED-4116-B1D6-F55BE78D40D3}"/>
              </c:ext>
            </c:extLst>
          </c:dPt>
          <c:dPt>
            <c:idx val="1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4ED-4116-B1D6-F55BE78D40D3}"/>
              </c:ext>
            </c:extLst>
          </c:dPt>
          <c:dPt>
            <c:idx val="2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4ED-4116-B1D6-F55BE78D40D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overflow" horzOverflow="overflow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'[4]EJEMPLO Panel de desempeño KPI'!$B$15:$D$15</c:f>
              <c:strCache>
                <c:ptCount val="3"/>
              </c:strCache>
            </c:strRef>
          </c:cat>
          <c:val>
            <c:numRef>
              <c:f>'[4]EJEMPLO Panel de desempeño KPI'!$B$16:$D$16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6-94ED-4116-B1D6-F55BE78D40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67"/>
      </c:doughnut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200">
          <a:latin typeface="Century Gothic" panose="020B0502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20000"/>
                <a:lumOff val="80000"/>
              </a:schemeClr>
            </a:solidFill>
            <a:ln>
              <a:solidFill>
                <a:schemeClr val="bg1">
                  <a:lumMod val="75000"/>
                </a:schemeClr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Pt>
            <c:idx val="3"/>
            <c:invertIfNegative val="0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0B1C-4547-9331-6A9251D1B161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0B1C-4547-9331-6A9251D1B161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0B1C-4547-9331-6A9251D1B161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0B1C-4547-9331-6A9251D1B161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0B1C-4547-9331-6A9251D1B161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0B1C-4547-9331-6A9251D1B161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2">
                  <a:lumMod val="20000"/>
                  <a:lumOff val="80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0B1C-4547-9331-6A9251D1B161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2">
                  <a:lumMod val="20000"/>
                  <a:lumOff val="80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0B1C-4547-9331-6A9251D1B161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2">
                  <a:lumMod val="20000"/>
                  <a:lumOff val="80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1-0B1C-4547-9331-6A9251D1B161}"/>
              </c:ext>
            </c:extLst>
          </c:dPt>
          <c:cat>
            <c:strRef>
              <c:f>'[4]EJEMPLO Panel de desempeño KPI'!$B$23:$M$23</c:f>
              <c:strCache>
                <c:ptCount val="12"/>
              </c:strCache>
            </c:strRef>
          </c:cat>
          <c:val>
            <c:numRef>
              <c:f>'[4]EJEMPLO Panel de desempeño KPI'!$B$24:$M$24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12-0B1C-4547-9331-6A9251D1B1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4806703"/>
        <c:axId val="514810031"/>
      </c:barChart>
      <c:catAx>
        <c:axId val="514806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514810031"/>
        <c:crosses val="autoZero"/>
        <c:auto val="1"/>
        <c:lblAlgn val="ctr"/>
        <c:lblOffset val="100"/>
        <c:noMultiLvlLbl val="0"/>
      </c:catAx>
      <c:valAx>
        <c:axId val="514810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5148067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bg1">
                  <a:lumMod val="75000"/>
                </a:schemeClr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AB0A-47B6-A5B2-7AAF255BFE75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AB0A-47B6-A5B2-7AAF255BFE75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AB0A-47B6-A5B2-7AAF255BFE75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2">
                  <a:lumMod val="20000"/>
                  <a:lumOff val="80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AB0A-47B6-A5B2-7AAF255BFE75}"/>
              </c:ext>
            </c:extLst>
          </c:dPt>
          <c:cat>
            <c:strRef>
              <c:f>'[4]EJEMPLO Panel de desempeño KPI'!$B$27:$E$27</c:f>
              <c:strCache>
                <c:ptCount val="4"/>
              </c:strCache>
            </c:strRef>
          </c:cat>
          <c:val>
            <c:numRef>
              <c:f>'[4]EJEMPLO Panel de desempeño KPI'!$B$28:$E$28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8-AB0A-47B6-A5B2-7AAF255BFE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2480111"/>
        <c:axId val="892482191"/>
      </c:barChart>
      <c:catAx>
        <c:axId val="89248011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892482191"/>
        <c:crosses val="autoZero"/>
        <c:auto val="1"/>
        <c:lblAlgn val="ctr"/>
        <c:lblOffset val="100"/>
        <c:noMultiLvlLbl val="0"/>
      </c:catAx>
      <c:valAx>
        <c:axId val="8924821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89248011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418962070174439"/>
          <c:y val="7.3519553072625685E-2"/>
          <c:w val="0.74520973686953396"/>
          <c:h val="0.7977284124400652"/>
        </c:manualLayout>
      </c:layout>
      <c:barChart>
        <c:barDir val="bar"/>
        <c:grouping val="clustered"/>
        <c:varyColors val="0"/>
        <c:ser>
          <c:idx val="1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B31-4EF5-984C-21DE1B6AF9DE}"/>
              </c:ext>
            </c:extLst>
          </c:dPt>
          <c:dPt>
            <c:idx val="1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B31-4EF5-984C-21DE1B6AF9DE}"/>
              </c:ext>
            </c:extLst>
          </c:dPt>
          <c:dPt>
            <c:idx val="2"/>
            <c:invertIfNegative val="0"/>
            <c:bubble3D val="0"/>
            <c:spPr>
              <a:solidFill>
                <a:srgbClr val="C5EBE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B31-4EF5-984C-21DE1B6AF9D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Arial" charset="0"/>
                    <a:cs typeface="Arial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'[4] EN BLANCO Panel de desempeño K'!$B$19:$D$19</c:f>
              <c:strCache>
                <c:ptCount val="3"/>
              </c:strCache>
            </c:strRef>
          </c:cat>
          <c:val>
            <c:numRef>
              <c:f>'[4] EN BLANCO Panel de desempeño K'!$B$20:$D$20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6-9B31-4EF5-984C-21DE1B6AF9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125899112"/>
        <c:axId val="-2102169416"/>
      </c:barChart>
      <c:catAx>
        <c:axId val="21258991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-2102169416"/>
        <c:crosses val="autoZero"/>
        <c:auto val="1"/>
        <c:lblAlgn val="ctr"/>
        <c:lblOffset val="100"/>
        <c:noMultiLvlLbl val="0"/>
      </c:catAx>
      <c:valAx>
        <c:axId val="-2102169416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2125899112"/>
        <c:crosses val="autoZero"/>
        <c:crossBetween val="between"/>
        <c:majorUnit val="5"/>
        <c:min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719804428778531"/>
          <c:y val="7.3519553072625685E-2"/>
          <c:w val="0.74220131328349304"/>
          <c:h val="0.7977284124400652"/>
        </c:manualLayout>
      </c:layout>
      <c:barChart>
        <c:barDir val="bar"/>
        <c:grouping val="clustered"/>
        <c:varyColors val="0"/>
        <c:ser>
          <c:idx val="1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60CDD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17C-434A-9542-A970BFF7A810}"/>
              </c:ext>
            </c:extLst>
          </c:dPt>
          <c:dPt>
            <c:idx val="1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17C-434A-9542-A970BFF7A810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17C-434A-9542-A970BFF7A81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Arial" charset="0"/>
                    <a:cs typeface="Arial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'[4] EN BLANCO Panel de desempeño K'!$F$19:$H$19</c:f>
              <c:strCache>
                <c:ptCount val="3"/>
              </c:strCache>
            </c:strRef>
          </c:cat>
          <c:val>
            <c:numRef>
              <c:f>'[4] EN BLANCO Panel de desempeño K'!$F$20:$H$20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6-E17C-434A-9542-A970BFF7A8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125899112"/>
        <c:axId val="-2102169416"/>
      </c:barChart>
      <c:catAx>
        <c:axId val="21258991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-2102169416"/>
        <c:crosses val="autoZero"/>
        <c:auto val="1"/>
        <c:lblAlgn val="ctr"/>
        <c:lblOffset val="100"/>
        <c:noMultiLvlLbl val="0"/>
      </c:catAx>
      <c:valAx>
        <c:axId val="-2102169416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2125899112"/>
        <c:crosses val="autoZero"/>
        <c:crossBetween val="between"/>
        <c:majorUnit val="5"/>
        <c:min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60CDD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5DD-453A-8360-A65E21D68AB8}"/>
              </c:ext>
            </c:extLst>
          </c:dPt>
          <c:dPt>
            <c:idx val="1"/>
            <c:invertIfNegative val="0"/>
            <c:bubble3D val="0"/>
            <c:spPr>
              <a:solidFill>
                <a:srgbClr val="60CD8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5DD-453A-8360-A65E21D68AB8}"/>
              </c:ext>
            </c:extLst>
          </c:dPt>
          <c:dPt>
            <c:idx val="2"/>
            <c:invertIfNegative val="0"/>
            <c:bubble3D val="0"/>
            <c:spPr>
              <a:solidFill>
                <a:srgbClr val="ADCECC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5DD-453A-8360-A65E21D68AB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'[4] EN BLANCO Panel de desempeño K'!$F$15:$H$15</c:f>
              <c:strCache>
                <c:ptCount val="3"/>
              </c:strCache>
            </c:strRef>
          </c:cat>
          <c:val>
            <c:numRef>
              <c:f>'[4] EN BLANCO Panel de desempeño K'!$F$16:$H$16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6-25DD-453A-8360-A65E21D68A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"/>
        <c:overlap val="100"/>
        <c:axId val="1429423679"/>
        <c:axId val="1429741471"/>
      </c:barChart>
      <c:catAx>
        <c:axId val="14294236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429741471"/>
        <c:crosses val="autoZero"/>
        <c:auto val="1"/>
        <c:lblAlgn val="ctr"/>
        <c:lblOffset val="100"/>
        <c:noMultiLvlLbl val="0"/>
      </c:catAx>
      <c:valAx>
        <c:axId val="1429741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42942367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50">
          <a:latin typeface="Century Gothic" panose="020B0502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145164546739345E-2"/>
          <c:y val="1.371916010498688E-2"/>
          <c:w val="0.76375445256842911"/>
          <c:h val="0.85540498687664057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rgbClr val="DBF0A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CEC-48CC-9A7F-BF87DD7D5C89}"/>
              </c:ext>
            </c:extLst>
          </c:dPt>
          <c:dPt>
            <c:idx val="1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CEC-48CC-9A7F-BF87DD7D5C89}"/>
              </c:ext>
            </c:extLst>
          </c:dPt>
          <c:dPt>
            <c:idx val="2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CEC-48CC-9A7F-BF87DD7D5C8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overflow" horzOverflow="overflow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'[4] EN BLANCO Panel de desempeño K'!$B$15:$D$15</c:f>
              <c:strCache>
                <c:ptCount val="3"/>
              </c:strCache>
            </c:strRef>
          </c:cat>
          <c:val>
            <c:numRef>
              <c:f>'[4] EN BLANCO Panel de desempeño K'!$B$16:$D$16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6-ACEC-48CC-9A7F-BF87DD7D5C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67"/>
      </c:doughnut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200">
          <a:latin typeface="Century Gothic" panose="020B0502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20000"/>
                <a:lumOff val="80000"/>
              </a:schemeClr>
            </a:solidFill>
            <a:ln>
              <a:solidFill>
                <a:schemeClr val="bg1">
                  <a:lumMod val="75000"/>
                </a:schemeClr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Pt>
            <c:idx val="3"/>
            <c:invertIfNegative val="0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E685-4C33-9CBD-61B95B68ECA3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E685-4C33-9CBD-61B95B68ECA3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E685-4C33-9CBD-61B95B68ECA3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E685-4C33-9CBD-61B95B68ECA3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E685-4C33-9CBD-61B95B68ECA3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E685-4C33-9CBD-61B95B68ECA3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2">
                  <a:lumMod val="20000"/>
                  <a:lumOff val="80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E685-4C33-9CBD-61B95B68ECA3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2">
                  <a:lumMod val="20000"/>
                  <a:lumOff val="80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E685-4C33-9CBD-61B95B68ECA3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2">
                  <a:lumMod val="20000"/>
                  <a:lumOff val="80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1-E685-4C33-9CBD-61B95B68ECA3}"/>
              </c:ext>
            </c:extLst>
          </c:dPt>
          <c:cat>
            <c:strRef>
              <c:f>'[4] EN BLANCO Panel de desempeño K'!$B$23:$M$23</c:f>
              <c:strCache>
                <c:ptCount val="12"/>
              </c:strCache>
            </c:strRef>
          </c:cat>
          <c:val>
            <c:numRef>
              <c:f>'[4] EN BLANCO Panel de desempeño K'!$B$24:$M$24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12-E685-4C33-9CBD-61B95B68EC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4806703"/>
        <c:axId val="514810031"/>
      </c:barChart>
      <c:catAx>
        <c:axId val="514806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514810031"/>
        <c:crosses val="autoZero"/>
        <c:auto val="1"/>
        <c:lblAlgn val="ctr"/>
        <c:lblOffset val="100"/>
        <c:noMultiLvlLbl val="0"/>
      </c:catAx>
      <c:valAx>
        <c:axId val="514810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5148067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bg1">
                  <a:lumMod val="75000"/>
                </a:schemeClr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F858-430B-88EC-3ADB2888B2F7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F858-430B-88EC-3ADB2888B2F7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F858-430B-88EC-3ADB2888B2F7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2">
                  <a:lumMod val="20000"/>
                  <a:lumOff val="80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F858-430B-88EC-3ADB2888B2F7}"/>
              </c:ext>
            </c:extLst>
          </c:dPt>
          <c:cat>
            <c:strRef>
              <c:f>'[4] EN BLANCO Panel de desempeño K'!$B$27:$E$27</c:f>
              <c:strCache>
                <c:ptCount val="4"/>
              </c:strCache>
            </c:strRef>
          </c:cat>
          <c:val>
            <c:numRef>
              <c:f>'[4] EN BLANCO Panel de desempeño K'!$B$28:$E$28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8-F858-430B-88EC-3ADB2888B2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2480111"/>
        <c:axId val="892482191"/>
      </c:barChart>
      <c:catAx>
        <c:axId val="89248011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892482191"/>
        <c:crosses val="autoZero"/>
        <c:auto val="1"/>
        <c:lblAlgn val="ctr"/>
        <c:lblOffset val="100"/>
        <c:noMultiLvlLbl val="0"/>
      </c:catAx>
      <c:valAx>
        <c:axId val="8924821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89248011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 rtl="0">
              <a:defRPr sz="3000" b="0">
                <a:solidFill>
                  <a:schemeClr val="accent5">
                    <a:lumMod val="75000"/>
                  </a:schemeClr>
                </a:solidFill>
              </a:defRPr>
            </a:pPr>
            <a:r>
              <a:rPr lang="es-419" sz="3000" b="0">
                <a:solidFill>
                  <a:schemeClr val="accent5">
                    <a:lumMod val="75000"/>
                  </a:schemeClr>
                </a:solidFill>
              </a:rPr>
              <a:t>PRESUPUESTO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2"/>
          <c:order val="0"/>
          <c:tx>
            <c:strRef>
              <c:f>'[3]Datos de KPI - NO ELIMINAR'!$D$3</c:f>
              <c:strCache>
                <c:ptCount val="1"/>
                <c:pt idx="0">
                  <c:v>OBJETIVO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f>'[3]Datos de KPI - NO ELIMINAR'!$C$4:$C$13</c:f>
              <c:strCache>
                <c:ptCount val="10"/>
                <c:pt idx="0">
                  <c:v>ARTÍCULO 1</c:v>
                </c:pt>
                <c:pt idx="1">
                  <c:v>ARTÍCULO 2</c:v>
                </c:pt>
                <c:pt idx="2">
                  <c:v>ARTÍCULO 3</c:v>
                </c:pt>
                <c:pt idx="3">
                  <c:v>ARTÍCULO 4</c:v>
                </c:pt>
                <c:pt idx="4">
                  <c:v>ARTÍCULO 5</c:v>
                </c:pt>
                <c:pt idx="5">
                  <c:v>ARTÍCULO 6</c:v>
                </c:pt>
                <c:pt idx="6">
                  <c:v>ARTÍCULO 7</c:v>
                </c:pt>
                <c:pt idx="7">
                  <c:v>ARTÍCULO 8</c:v>
                </c:pt>
                <c:pt idx="8">
                  <c:v>ARTÍCULO 9</c:v>
                </c:pt>
                <c:pt idx="9">
                  <c:v>ARTÍCULO 10</c:v>
                </c:pt>
              </c:strCache>
            </c:strRef>
          </c:cat>
          <c:val>
            <c:numRef>
              <c:f>'[3]Datos de KPI - NO ELIMINAR'!$D$4:$D$13</c:f>
              <c:numCache>
                <c:formatCode>General</c:formatCode>
                <c:ptCount val="10"/>
                <c:pt idx="0">
                  <c:v>129868</c:v>
                </c:pt>
                <c:pt idx="1">
                  <c:v>237605</c:v>
                </c:pt>
                <c:pt idx="2">
                  <c:v>249420</c:v>
                </c:pt>
                <c:pt idx="3">
                  <c:v>226538</c:v>
                </c:pt>
                <c:pt idx="4">
                  <c:v>109478</c:v>
                </c:pt>
                <c:pt idx="5">
                  <c:v>129160</c:v>
                </c:pt>
                <c:pt idx="6">
                  <c:v>213785</c:v>
                </c:pt>
                <c:pt idx="7">
                  <c:v>128283</c:v>
                </c:pt>
                <c:pt idx="8">
                  <c:v>175438</c:v>
                </c:pt>
                <c:pt idx="9">
                  <c:v>253755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B2-40F6-BAC1-1514D0A27405}"/>
            </c:ext>
          </c:extLst>
        </c:ser>
        <c:ser>
          <c:idx val="3"/>
          <c:order val="1"/>
          <c:tx>
            <c:strRef>
              <c:f>'[3]Datos de KPI - NO ELIMINAR'!$E$3</c:f>
              <c:strCache>
                <c:ptCount val="1"/>
                <c:pt idx="0">
                  <c:v>REAL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'[3]Datos de KPI - NO ELIMINAR'!$C$4:$C$13</c:f>
              <c:strCache>
                <c:ptCount val="10"/>
                <c:pt idx="0">
                  <c:v>ARTÍCULO 1</c:v>
                </c:pt>
                <c:pt idx="1">
                  <c:v>ARTÍCULO 2</c:v>
                </c:pt>
                <c:pt idx="2">
                  <c:v>ARTÍCULO 3</c:v>
                </c:pt>
                <c:pt idx="3">
                  <c:v>ARTÍCULO 4</c:v>
                </c:pt>
                <c:pt idx="4">
                  <c:v>ARTÍCULO 5</c:v>
                </c:pt>
                <c:pt idx="5">
                  <c:v>ARTÍCULO 6</c:v>
                </c:pt>
                <c:pt idx="6">
                  <c:v>ARTÍCULO 7</c:v>
                </c:pt>
                <c:pt idx="7">
                  <c:v>ARTÍCULO 8</c:v>
                </c:pt>
                <c:pt idx="8">
                  <c:v>ARTÍCULO 9</c:v>
                </c:pt>
                <c:pt idx="9">
                  <c:v>ARTÍCULO 10</c:v>
                </c:pt>
              </c:strCache>
            </c:strRef>
          </c:cat>
          <c:val>
            <c:numRef>
              <c:f>'[3]Datos de KPI - NO ELIMINAR'!$E$4:$E$13</c:f>
              <c:numCache>
                <c:formatCode>General</c:formatCode>
                <c:ptCount val="10"/>
                <c:pt idx="0">
                  <c:v>256513</c:v>
                </c:pt>
                <c:pt idx="1">
                  <c:v>85618</c:v>
                </c:pt>
                <c:pt idx="2">
                  <c:v>264259</c:v>
                </c:pt>
                <c:pt idx="3">
                  <c:v>293368</c:v>
                </c:pt>
                <c:pt idx="4">
                  <c:v>174003</c:v>
                </c:pt>
                <c:pt idx="5">
                  <c:v>249567</c:v>
                </c:pt>
                <c:pt idx="6">
                  <c:v>79255</c:v>
                </c:pt>
                <c:pt idx="7">
                  <c:v>122300</c:v>
                </c:pt>
                <c:pt idx="8">
                  <c:v>119943</c:v>
                </c:pt>
                <c:pt idx="9">
                  <c:v>255187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B2-40F6-BAC1-1514D0A274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042568"/>
        <c:axId val="-2104484984"/>
      </c:barChart>
      <c:catAx>
        <c:axId val="-210404256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-2104484984"/>
        <c:crosses val="autoZero"/>
        <c:auto val="1"/>
        <c:lblAlgn val="ctr"/>
        <c:lblOffset val="100"/>
        <c:noMultiLvlLbl val="0"/>
      </c:catAx>
      <c:valAx>
        <c:axId val="-2104484984"/>
        <c:scaling>
          <c:orientation val="minMax"/>
          <c:max val="3000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cross"/>
        <c:minorTickMark val="in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vert="horz"/>
          <a:lstStyle/>
          <a:p>
            <a:pPr>
              <a:defRPr sz="1100"/>
            </a:pPr>
            <a:endParaRPr lang="en-US"/>
          </a:p>
        </c:txPr>
        <c:crossAx val="-2104042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n-US"/>
        </a:p>
      </c:txPr>
    </c:legend>
    <c:plotVisOnly val="1"/>
    <c:dispBlanksAs val="gap"/>
    <c:showDLblsOverMax val="0"/>
  </c:chart>
  <c:spPr>
    <a:gradFill>
      <a:gsLst>
        <a:gs pos="44000">
          <a:schemeClr val="bg1"/>
        </a:gs>
        <a:gs pos="0">
          <a:schemeClr val="accent5">
            <a:lumMod val="20000"/>
            <a:lumOff val="80000"/>
          </a:schemeClr>
        </a:gs>
      </a:gsLst>
      <a:lin ang="0" scaled="0"/>
    </a:gradFill>
    <a:ln w="9525" cap="flat" cmpd="sng" algn="ctr">
      <a:noFill/>
      <a:round/>
    </a:ln>
    <a:effectLst/>
  </c:spPr>
  <c:txPr>
    <a:bodyPr/>
    <a:lstStyle/>
    <a:p>
      <a:pPr>
        <a:defRPr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 rtl="0">
              <a:defRPr sz="3000" b="0">
                <a:solidFill>
                  <a:schemeClr val="accent5">
                    <a:lumMod val="75000"/>
                  </a:schemeClr>
                </a:solidFill>
              </a:defRPr>
            </a:pPr>
            <a:r>
              <a:rPr lang="es-419" sz="3000" b="0">
                <a:solidFill>
                  <a:schemeClr val="accent5">
                    <a:lumMod val="75000"/>
                  </a:schemeClr>
                </a:solidFill>
              </a:rPr>
              <a:t>GANANCIAS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'[3]Datos de KPI - NO ELIMINAR'!$I$3</c:f>
              <c:strCache>
                <c:ptCount val="1"/>
                <c:pt idx="0">
                  <c:v>OBJETIVO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'[3]Datos de KPI - NO ELIMINAR'!$C$4:$C$13</c:f>
              <c:strCache>
                <c:ptCount val="10"/>
                <c:pt idx="0">
                  <c:v>ARTÍCULO 1</c:v>
                </c:pt>
                <c:pt idx="1">
                  <c:v>ARTÍCULO 2</c:v>
                </c:pt>
                <c:pt idx="2">
                  <c:v>ARTÍCULO 3</c:v>
                </c:pt>
                <c:pt idx="3">
                  <c:v>ARTÍCULO 4</c:v>
                </c:pt>
                <c:pt idx="4">
                  <c:v>ARTÍCULO 5</c:v>
                </c:pt>
                <c:pt idx="5">
                  <c:v>ARTÍCULO 6</c:v>
                </c:pt>
                <c:pt idx="6">
                  <c:v>ARTÍCULO 7</c:v>
                </c:pt>
                <c:pt idx="7">
                  <c:v>ARTÍCULO 8</c:v>
                </c:pt>
                <c:pt idx="8">
                  <c:v>ARTÍCULO 9</c:v>
                </c:pt>
                <c:pt idx="9">
                  <c:v>ARTÍCULO 10</c:v>
                </c:pt>
              </c:strCache>
            </c:strRef>
          </c:cat>
          <c:val>
            <c:numRef>
              <c:f>'[3]Datos de KPI - NO ELIMINAR'!$I$4:$I$13</c:f>
              <c:numCache>
                <c:formatCode>General</c:formatCode>
                <c:ptCount val="10"/>
                <c:pt idx="0">
                  <c:v>1100916</c:v>
                </c:pt>
                <c:pt idx="1">
                  <c:v>215534</c:v>
                </c:pt>
                <c:pt idx="2">
                  <c:v>820719</c:v>
                </c:pt>
                <c:pt idx="3">
                  <c:v>620242</c:v>
                </c:pt>
                <c:pt idx="4">
                  <c:v>821177</c:v>
                </c:pt>
                <c:pt idx="5">
                  <c:v>901263</c:v>
                </c:pt>
                <c:pt idx="6">
                  <c:v>878528</c:v>
                </c:pt>
                <c:pt idx="7">
                  <c:v>838380</c:v>
                </c:pt>
                <c:pt idx="8">
                  <c:v>1073157</c:v>
                </c:pt>
                <c:pt idx="9">
                  <c:v>1141047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E1-46F3-AB67-0C82E24EC7E1}"/>
            </c:ext>
          </c:extLst>
        </c:ser>
        <c:ser>
          <c:idx val="1"/>
          <c:order val="1"/>
          <c:tx>
            <c:strRef>
              <c:f>'[3]Datos de KPI - NO ELIMINAR'!$J$3</c:f>
              <c:strCache>
                <c:ptCount val="1"/>
                <c:pt idx="0">
                  <c:v>REAL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'[3]Datos de KPI - NO ELIMINAR'!$C$4:$C$13</c:f>
              <c:strCache>
                <c:ptCount val="10"/>
                <c:pt idx="0">
                  <c:v>ARTÍCULO 1</c:v>
                </c:pt>
                <c:pt idx="1">
                  <c:v>ARTÍCULO 2</c:v>
                </c:pt>
                <c:pt idx="2">
                  <c:v>ARTÍCULO 3</c:v>
                </c:pt>
                <c:pt idx="3">
                  <c:v>ARTÍCULO 4</c:v>
                </c:pt>
                <c:pt idx="4">
                  <c:v>ARTÍCULO 5</c:v>
                </c:pt>
                <c:pt idx="5">
                  <c:v>ARTÍCULO 6</c:v>
                </c:pt>
                <c:pt idx="6">
                  <c:v>ARTÍCULO 7</c:v>
                </c:pt>
                <c:pt idx="7">
                  <c:v>ARTÍCULO 8</c:v>
                </c:pt>
                <c:pt idx="8">
                  <c:v>ARTÍCULO 9</c:v>
                </c:pt>
                <c:pt idx="9">
                  <c:v>ARTÍCULO 10</c:v>
                </c:pt>
              </c:strCache>
            </c:strRef>
          </c:cat>
          <c:val>
            <c:numRef>
              <c:f>'[3]Datos de KPI - NO ELIMINAR'!$J$4:$J$13</c:f>
              <c:numCache>
                <c:formatCode>General</c:formatCode>
                <c:ptCount val="10"/>
                <c:pt idx="0">
                  <c:v>1073357</c:v>
                </c:pt>
                <c:pt idx="1">
                  <c:v>878162</c:v>
                </c:pt>
                <c:pt idx="2">
                  <c:v>1193784</c:v>
                </c:pt>
                <c:pt idx="3">
                  <c:v>420345</c:v>
                </c:pt>
                <c:pt idx="4">
                  <c:v>1175811</c:v>
                </c:pt>
                <c:pt idx="5">
                  <c:v>1015766</c:v>
                </c:pt>
                <c:pt idx="6">
                  <c:v>733751</c:v>
                </c:pt>
                <c:pt idx="7">
                  <c:v>955983</c:v>
                </c:pt>
                <c:pt idx="8">
                  <c:v>924095</c:v>
                </c:pt>
                <c:pt idx="9">
                  <c:v>1061074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E1-46F3-AB67-0C82E24EC7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98265960"/>
        <c:axId val="-2098327848"/>
      </c:barChart>
      <c:catAx>
        <c:axId val="-209826596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-2098327848"/>
        <c:crosses val="autoZero"/>
        <c:auto val="1"/>
        <c:lblAlgn val="ctr"/>
        <c:lblOffset val="100"/>
        <c:noMultiLvlLbl val="0"/>
      </c:catAx>
      <c:valAx>
        <c:axId val="-2098327848"/>
        <c:scaling>
          <c:orientation val="minMax"/>
          <c:max val="1250000"/>
          <c:min val="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cross"/>
        <c:minorTickMark val="in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vert="horz"/>
          <a:lstStyle/>
          <a:p>
            <a:pPr>
              <a:defRPr sz="1100"/>
            </a:pPr>
            <a:endParaRPr lang="en-US"/>
          </a:p>
        </c:txPr>
        <c:crossAx val="-20982659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n-US"/>
        </a:p>
      </c:txPr>
    </c:legend>
    <c:plotVisOnly val="1"/>
    <c:dispBlanksAs val="gap"/>
    <c:showDLblsOverMax val="0"/>
  </c:chart>
  <c:spPr>
    <a:gradFill>
      <a:gsLst>
        <a:gs pos="44000">
          <a:schemeClr val="bg1"/>
        </a:gs>
        <a:gs pos="0">
          <a:schemeClr val="accent5">
            <a:lumMod val="20000"/>
            <a:lumOff val="80000"/>
          </a:schemeClr>
        </a:gs>
      </a:gsLst>
      <a:lin ang="0" scaled="0"/>
    </a:gradFill>
    <a:ln w="9525" cap="flat" cmpd="sng" algn="ctr">
      <a:noFill/>
      <a:round/>
    </a:ln>
    <a:effectLst/>
  </c:spPr>
  <c:txPr>
    <a:bodyPr/>
    <a:lstStyle/>
    <a:p>
      <a:pPr>
        <a:defRPr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 rtl="0">
              <a:defRPr sz="3000" b="0">
                <a:solidFill>
                  <a:schemeClr val="accent5">
                    <a:lumMod val="75000"/>
                  </a:schemeClr>
                </a:solidFill>
              </a:defRPr>
            </a:pPr>
            <a:r>
              <a:rPr lang="es-419" sz="3000" b="0">
                <a:solidFill>
                  <a:schemeClr val="accent5">
                    <a:lumMod val="75000"/>
                  </a:schemeClr>
                </a:solidFill>
              </a:rPr>
              <a:t>TOTAL DEL PRESUPUESTO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2"/>
          <c:order val="0"/>
          <c:tx>
            <c:strRef>
              <c:f>'[3]Datos de KPI - NO ELIMINAR'!$D$3</c:f>
              <c:strCache>
                <c:ptCount val="1"/>
                <c:pt idx="0">
                  <c:v>OBJETIVO</c:v>
                </c:pt>
              </c:strCache>
            </c:strRef>
          </c:tx>
          <c:spPr>
            <a:gradFill>
              <a:gsLst>
                <a:gs pos="45000">
                  <a:srgbClr val="92D050"/>
                </a:gs>
                <a:gs pos="0">
                  <a:schemeClr val="bg1"/>
                </a:gs>
              </a:gsLst>
              <a:lin ang="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 sz="1500" b="1"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'[3]Datos de KPI - NO ELIMINAR'!$C$4:$C$13</c:f>
              <c:strCache>
                <c:ptCount val="10"/>
                <c:pt idx="0">
                  <c:v>ARTÍCULO 1</c:v>
                </c:pt>
                <c:pt idx="1">
                  <c:v>ARTÍCULO 2</c:v>
                </c:pt>
                <c:pt idx="2">
                  <c:v>ARTÍCULO 3</c:v>
                </c:pt>
                <c:pt idx="3">
                  <c:v>ARTÍCULO 4</c:v>
                </c:pt>
                <c:pt idx="4">
                  <c:v>ARTÍCULO 5</c:v>
                </c:pt>
                <c:pt idx="5">
                  <c:v>ARTÍCULO 6</c:v>
                </c:pt>
                <c:pt idx="6">
                  <c:v>ARTÍCULO 7</c:v>
                </c:pt>
                <c:pt idx="7">
                  <c:v>ARTÍCULO 8</c:v>
                </c:pt>
                <c:pt idx="8">
                  <c:v>ARTÍCULO 9</c:v>
                </c:pt>
                <c:pt idx="9">
                  <c:v>ARTÍCULO 10</c:v>
                </c:pt>
              </c:strCache>
            </c:strRef>
          </c:cat>
          <c:val>
            <c:numRef>
              <c:f>'[3]Datos de KPI - NO ELIMINAR'!$D$14</c:f>
              <c:numCache>
                <c:formatCode>"$"#,##0</c:formatCode>
                <c:ptCount val="1"/>
                <c:pt idx="0">
                  <c:v>1853330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8F-4F68-A5C1-FBCD956B8335}"/>
            </c:ext>
          </c:extLst>
        </c:ser>
        <c:ser>
          <c:idx val="3"/>
          <c:order val="1"/>
          <c:tx>
            <c:strRef>
              <c:f>'[3]Datos de KPI - NO ELIMINAR'!$E$3</c:f>
              <c:strCache>
                <c:ptCount val="1"/>
                <c:pt idx="0">
                  <c:v>REAL</c:v>
                </c:pt>
              </c:strCache>
            </c:strRef>
          </c:tx>
          <c:spPr>
            <a:gradFill>
              <a:gsLst>
                <a:gs pos="45000">
                  <a:srgbClr val="00B050">
                    <a:alpha val="80000"/>
                  </a:srgbClr>
                </a:gs>
                <a:gs pos="0">
                  <a:srgbClr val="92D050"/>
                </a:gs>
              </a:gsLst>
              <a:lin ang="0" scaled="0"/>
            </a:gradFill>
            <a:ln>
              <a:noFill/>
            </a:ln>
            <a:effectLst>
              <a:innerShdw blurRad="63500" dist="50800" dir="18900000">
                <a:prstClr val="black">
                  <a:alpha val="50000"/>
                </a:prstClr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 sz="1500" b="1"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'[3]Datos de KPI - NO ELIMINAR'!$C$4:$C$13</c:f>
              <c:strCache>
                <c:ptCount val="10"/>
                <c:pt idx="0">
                  <c:v>ARTÍCULO 1</c:v>
                </c:pt>
                <c:pt idx="1">
                  <c:v>ARTÍCULO 2</c:v>
                </c:pt>
                <c:pt idx="2">
                  <c:v>ARTÍCULO 3</c:v>
                </c:pt>
                <c:pt idx="3">
                  <c:v>ARTÍCULO 4</c:v>
                </c:pt>
                <c:pt idx="4">
                  <c:v>ARTÍCULO 5</c:v>
                </c:pt>
                <c:pt idx="5">
                  <c:v>ARTÍCULO 6</c:v>
                </c:pt>
                <c:pt idx="6">
                  <c:v>ARTÍCULO 7</c:v>
                </c:pt>
                <c:pt idx="7">
                  <c:v>ARTÍCULO 8</c:v>
                </c:pt>
                <c:pt idx="8">
                  <c:v>ARTÍCULO 9</c:v>
                </c:pt>
                <c:pt idx="9">
                  <c:v>ARTÍCULO 10</c:v>
                </c:pt>
              </c:strCache>
            </c:strRef>
          </c:cat>
          <c:val>
            <c:numRef>
              <c:f>'[3]Datos de KPI - NO ELIMINAR'!$E$14</c:f>
              <c:numCache>
                <c:formatCode>"$"#,##0</c:formatCode>
                <c:ptCount val="1"/>
                <c:pt idx="0">
                  <c:v>1900013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8F-4F68-A5C1-FBCD956B83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25"/>
        <c:axId val="-2098777896"/>
        <c:axId val="2144229864"/>
      </c:barChart>
      <c:catAx>
        <c:axId val="-2098777896"/>
        <c:scaling>
          <c:orientation val="maxMin"/>
        </c:scaling>
        <c:delete val="1"/>
        <c:axPos val="l"/>
        <c:numFmt formatCode="General" sourceLinked="1"/>
        <c:majorTickMark val="none"/>
        <c:minorTickMark val="none"/>
        <c:tickLblPos val="nextTo"/>
        <c:crossAx val="2144229864"/>
        <c:crosses val="autoZero"/>
        <c:auto val="1"/>
        <c:lblAlgn val="ctr"/>
        <c:lblOffset val="100"/>
        <c:noMultiLvlLbl val="0"/>
      </c:catAx>
      <c:valAx>
        <c:axId val="2144229864"/>
        <c:scaling>
          <c:orientation val="minMax"/>
          <c:max val="2000000"/>
          <c:min val="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" sourceLinked="1"/>
        <c:majorTickMark val="cross"/>
        <c:minorTickMark val="in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vert="horz"/>
          <a:lstStyle/>
          <a:p>
            <a:pPr>
              <a:defRPr sz="1200"/>
            </a:pPr>
            <a:endParaRPr lang="en-US"/>
          </a:p>
        </c:txPr>
        <c:crossAx val="-2098777896"/>
        <c:crosses val="autoZero"/>
        <c:crossBetween val="between"/>
        <c:majorUnit val="2500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n-US"/>
        </a:p>
      </c:txPr>
    </c:legend>
    <c:plotVisOnly val="1"/>
    <c:dispBlanksAs val="gap"/>
    <c:showDLblsOverMax val="0"/>
  </c:chart>
  <c:spPr>
    <a:gradFill>
      <a:gsLst>
        <a:gs pos="44000">
          <a:schemeClr val="bg1"/>
        </a:gs>
        <a:gs pos="2000">
          <a:schemeClr val="accent5">
            <a:lumMod val="20000"/>
            <a:lumOff val="80000"/>
          </a:schemeClr>
        </a:gs>
      </a:gsLst>
      <a:lin ang="0" scaled="0"/>
    </a:gradFill>
    <a:ln w="9525" cap="flat" cmpd="sng" algn="ctr">
      <a:noFill/>
      <a:round/>
    </a:ln>
    <a:effectLst/>
  </c:spPr>
  <c:txPr>
    <a:bodyPr/>
    <a:lstStyle/>
    <a:p>
      <a:pPr>
        <a:defRPr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 rtl="0">
              <a:defRPr sz="3000" b="0">
                <a:solidFill>
                  <a:schemeClr val="accent5">
                    <a:lumMod val="75000"/>
                  </a:schemeClr>
                </a:solidFill>
              </a:defRPr>
            </a:pPr>
            <a:r>
              <a:rPr lang="es-419" sz="3000" b="0">
                <a:solidFill>
                  <a:schemeClr val="accent5">
                    <a:lumMod val="75000"/>
                  </a:schemeClr>
                </a:solidFill>
              </a:rPr>
              <a:t>TOTAL DE INGRESOS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2"/>
          <c:order val="0"/>
          <c:tx>
            <c:strRef>
              <c:f>'[3]Datos de KPI - NO ELIMINAR'!$I$3</c:f>
              <c:strCache>
                <c:ptCount val="1"/>
                <c:pt idx="0">
                  <c:v>OBJETIVO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017-42E9-B30B-DA9B9067F23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 sz="1500" b="1"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'[3]Datos de KPI - NO ELIMINAR'!$C$4:$J$13</c:f>
              <c:multiLvlStrCache>
                <c:ptCount val="10"/>
                <c:lvl>
                  <c:pt idx="0">
                    <c:v>1073357</c:v>
                  </c:pt>
                  <c:pt idx="1">
                    <c:v>878162</c:v>
                  </c:pt>
                  <c:pt idx="2">
                    <c:v>1193784</c:v>
                  </c:pt>
                  <c:pt idx="3">
                    <c:v>420345</c:v>
                  </c:pt>
                  <c:pt idx="4">
                    <c:v>1175811</c:v>
                  </c:pt>
                  <c:pt idx="5">
                    <c:v>1015766</c:v>
                  </c:pt>
                  <c:pt idx="6">
                    <c:v>733751</c:v>
                  </c:pt>
                  <c:pt idx="7">
                    <c:v>955983</c:v>
                  </c:pt>
                  <c:pt idx="8">
                    <c:v>924095</c:v>
                  </c:pt>
                  <c:pt idx="9">
                    <c:v>1061074</c:v>
                  </c:pt>
                </c:lvl>
                <c:lvl>
                  <c:pt idx="0">
                    <c:v>1100916</c:v>
                  </c:pt>
                  <c:pt idx="1">
                    <c:v>215534</c:v>
                  </c:pt>
                  <c:pt idx="2">
                    <c:v>820719</c:v>
                  </c:pt>
                  <c:pt idx="3">
                    <c:v>620242</c:v>
                  </c:pt>
                  <c:pt idx="4">
                    <c:v>821177</c:v>
                  </c:pt>
                  <c:pt idx="5">
                    <c:v>901263</c:v>
                  </c:pt>
                  <c:pt idx="6">
                    <c:v>878528</c:v>
                  </c:pt>
                  <c:pt idx="7">
                    <c:v>838380</c:v>
                  </c:pt>
                  <c:pt idx="8">
                    <c:v>1073157</c:v>
                  </c:pt>
                  <c:pt idx="9">
                    <c:v>1141047</c:v>
                  </c:pt>
                </c:lvl>
                <c:lvl>
                  <c:pt idx="0">
                    <c:v>280796</c:v>
                  </c:pt>
                  <c:pt idx="1">
                    <c:v>96216</c:v>
                  </c:pt>
                  <c:pt idx="2">
                    <c:v>274786</c:v>
                  </c:pt>
                  <c:pt idx="3">
                    <c:v>313960</c:v>
                  </c:pt>
                  <c:pt idx="4">
                    <c:v>194395</c:v>
                  </c:pt>
                  <c:pt idx="5">
                    <c:v>264057</c:v>
                  </c:pt>
                  <c:pt idx="6">
                    <c:v>94837</c:v>
                  </c:pt>
                  <c:pt idx="7">
                    <c:v>143906</c:v>
                  </c:pt>
                  <c:pt idx="8">
                    <c:v>140610</c:v>
                  </c:pt>
                  <c:pt idx="9">
                    <c:v>267534</c:v>
                  </c:pt>
                </c:lvl>
                <c:lvl>
                  <c:pt idx="0">
                    <c:v>24283</c:v>
                  </c:pt>
                  <c:pt idx="1">
                    <c:v>10598</c:v>
                  </c:pt>
                  <c:pt idx="2">
                    <c:v>10527</c:v>
                  </c:pt>
                  <c:pt idx="3">
                    <c:v>20592</c:v>
                  </c:pt>
                  <c:pt idx="4">
                    <c:v>20392</c:v>
                  </c:pt>
                  <c:pt idx="5">
                    <c:v>14490</c:v>
                  </c:pt>
                  <c:pt idx="6">
                    <c:v>15582</c:v>
                  </c:pt>
                  <c:pt idx="7">
                    <c:v>21606</c:v>
                  </c:pt>
                  <c:pt idx="8">
                    <c:v>20667</c:v>
                  </c:pt>
                  <c:pt idx="9">
                    <c:v>12347</c:v>
                  </c:pt>
                </c:lvl>
                <c:lvl>
                  <c:pt idx="0">
                    <c:v>-126645</c:v>
                  </c:pt>
                  <c:pt idx="1">
                    <c:v>151987</c:v>
                  </c:pt>
                  <c:pt idx="2">
                    <c:v>-14839</c:v>
                  </c:pt>
                  <c:pt idx="3">
                    <c:v>-66830</c:v>
                  </c:pt>
                  <c:pt idx="4">
                    <c:v>-64525</c:v>
                  </c:pt>
                  <c:pt idx="5">
                    <c:v>-120407</c:v>
                  </c:pt>
                  <c:pt idx="6">
                    <c:v>134530</c:v>
                  </c:pt>
                  <c:pt idx="7">
                    <c:v>5983</c:v>
                  </c:pt>
                  <c:pt idx="8">
                    <c:v>55495</c:v>
                  </c:pt>
                  <c:pt idx="9">
                    <c:v>-1432</c:v>
                  </c:pt>
                </c:lvl>
                <c:lvl>
                  <c:pt idx="0">
                    <c:v>256513</c:v>
                  </c:pt>
                  <c:pt idx="1">
                    <c:v>85618</c:v>
                  </c:pt>
                  <c:pt idx="2">
                    <c:v>264259</c:v>
                  </c:pt>
                  <c:pt idx="3">
                    <c:v>293368</c:v>
                  </c:pt>
                  <c:pt idx="4">
                    <c:v>174003</c:v>
                  </c:pt>
                  <c:pt idx="5">
                    <c:v>249567</c:v>
                  </c:pt>
                  <c:pt idx="6">
                    <c:v>79255</c:v>
                  </c:pt>
                  <c:pt idx="7">
                    <c:v>122300</c:v>
                  </c:pt>
                  <c:pt idx="8">
                    <c:v>119943</c:v>
                  </c:pt>
                  <c:pt idx="9">
                    <c:v>255187</c:v>
                  </c:pt>
                </c:lvl>
                <c:lvl>
                  <c:pt idx="0">
                    <c:v>129868</c:v>
                  </c:pt>
                  <c:pt idx="1">
                    <c:v>237605</c:v>
                  </c:pt>
                  <c:pt idx="2">
                    <c:v>249420</c:v>
                  </c:pt>
                  <c:pt idx="3">
                    <c:v>226538</c:v>
                  </c:pt>
                  <c:pt idx="4">
                    <c:v>109478</c:v>
                  </c:pt>
                  <c:pt idx="5">
                    <c:v>129160</c:v>
                  </c:pt>
                  <c:pt idx="6">
                    <c:v>213785</c:v>
                  </c:pt>
                  <c:pt idx="7">
                    <c:v>128283</c:v>
                  </c:pt>
                  <c:pt idx="8">
                    <c:v>175438</c:v>
                  </c:pt>
                  <c:pt idx="9">
                    <c:v>253755</c:v>
                  </c:pt>
                </c:lvl>
                <c:lvl>
                  <c:pt idx="0">
                    <c:v>ARTÍCULO 1</c:v>
                  </c:pt>
                  <c:pt idx="1">
                    <c:v>ARTÍCULO 2</c:v>
                  </c:pt>
                  <c:pt idx="2">
                    <c:v>ARTÍCULO 3</c:v>
                  </c:pt>
                  <c:pt idx="3">
                    <c:v>ARTÍCULO 4</c:v>
                  </c:pt>
                  <c:pt idx="4">
                    <c:v>ARTÍCULO 5</c:v>
                  </c:pt>
                  <c:pt idx="5">
                    <c:v>ARTÍCULO 6</c:v>
                  </c:pt>
                  <c:pt idx="6">
                    <c:v>ARTÍCULO 7</c:v>
                  </c:pt>
                  <c:pt idx="7">
                    <c:v>ARTÍCULO 8</c:v>
                  </c:pt>
                  <c:pt idx="8">
                    <c:v>ARTÍCULO 9</c:v>
                  </c:pt>
                  <c:pt idx="9">
                    <c:v>ARTÍCULO 10</c:v>
                  </c:pt>
                </c:lvl>
              </c:multiLvlStrCache>
            </c:multiLvlStrRef>
          </c:cat>
          <c:val>
            <c:numRef>
              <c:f>'[3]Datos de KPI - NO ELIMINAR'!$I$14</c:f>
              <c:numCache>
                <c:formatCode>"$"#,##0</c:formatCode>
                <c:ptCount val="1"/>
                <c:pt idx="0">
                  <c:v>8410963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17-42E9-B30B-DA9B9067F235}"/>
            </c:ext>
          </c:extLst>
        </c:ser>
        <c:ser>
          <c:idx val="3"/>
          <c:order val="1"/>
          <c:tx>
            <c:strRef>
              <c:f>'[3]Datos de KPI - NO ELIMINAR'!$J$3</c:f>
              <c:strCache>
                <c:ptCount val="1"/>
                <c:pt idx="0">
                  <c:v>REAL</c:v>
                </c:pt>
              </c:strCache>
            </c:strRef>
          </c:tx>
          <c:spPr>
            <a:gradFill>
              <a:gsLst>
                <a:gs pos="45000">
                  <a:schemeClr val="accent6">
                    <a:lumMod val="50000"/>
                    <a:alpha val="80000"/>
                  </a:schemeClr>
                </a:gs>
                <a:gs pos="0">
                  <a:schemeClr val="accent6"/>
                </a:gs>
              </a:gsLst>
              <a:lin ang="0" scaled="0"/>
            </a:gradFill>
            <a:ln>
              <a:noFill/>
            </a:ln>
            <a:effectLst>
              <a:innerShdw blurRad="63500" dist="50800" dir="18900000">
                <a:prstClr val="black">
                  <a:alpha val="50000"/>
                </a:prstClr>
              </a:inn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>
                <a:innerShdw blurRad="63500" dist="50800" dir="18900000">
                  <a:prstClr val="black">
                    <a:alpha val="50000"/>
                  </a:prstClr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3-7017-42E9-B30B-DA9B9067F23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 sz="1500" b="1"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'[3]Datos de KPI - NO ELIMINAR'!$C$4:$J$13</c:f>
              <c:multiLvlStrCache>
                <c:ptCount val="10"/>
                <c:lvl>
                  <c:pt idx="0">
                    <c:v>1073357</c:v>
                  </c:pt>
                  <c:pt idx="1">
                    <c:v>878162</c:v>
                  </c:pt>
                  <c:pt idx="2">
                    <c:v>1193784</c:v>
                  </c:pt>
                  <c:pt idx="3">
                    <c:v>420345</c:v>
                  </c:pt>
                  <c:pt idx="4">
                    <c:v>1175811</c:v>
                  </c:pt>
                  <c:pt idx="5">
                    <c:v>1015766</c:v>
                  </c:pt>
                  <c:pt idx="6">
                    <c:v>733751</c:v>
                  </c:pt>
                  <c:pt idx="7">
                    <c:v>955983</c:v>
                  </c:pt>
                  <c:pt idx="8">
                    <c:v>924095</c:v>
                  </c:pt>
                  <c:pt idx="9">
                    <c:v>1061074</c:v>
                  </c:pt>
                </c:lvl>
                <c:lvl>
                  <c:pt idx="0">
                    <c:v>1100916</c:v>
                  </c:pt>
                  <c:pt idx="1">
                    <c:v>215534</c:v>
                  </c:pt>
                  <c:pt idx="2">
                    <c:v>820719</c:v>
                  </c:pt>
                  <c:pt idx="3">
                    <c:v>620242</c:v>
                  </c:pt>
                  <c:pt idx="4">
                    <c:v>821177</c:v>
                  </c:pt>
                  <c:pt idx="5">
                    <c:v>901263</c:v>
                  </c:pt>
                  <c:pt idx="6">
                    <c:v>878528</c:v>
                  </c:pt>
                  <c:pt idx="7">
                    <c:v>838380</c:v>
                  </c:pt>
                  <c:pt idx="8">
                    <c:v>1073157</c:v>
                  </c:pt>
                  <c:pt idx="9">
                    <c:v>1141047</c:v>
                  </c:pt>
                </c:lvl>
                <c:lvl>
                  <c:pt idx="0">
                    <c:v>280796</c:v>
                  </c:pt>
                  <c:pt idx="1">
                    <c:v>96216</c:v>
                  </c:pt>
                  <c:pt idx="2">
                    <c:v>274786</c:v>
                  </c:pt>
                  <c:pt idx="3">
                    <c:v>313960</c:v>
                  </c:pt>
                  <c:pt idx="4">
                    <c:v>194395</c:v>
                  </c:pt>
                  <c:pt idx="5">
                    <c:v>264057</c:v>
                  </c:pt>
                  <c:pt idx="6">
                    <c:v>94837</c:v>
                  </c:pt>
                  <c:pt idx="7">
                    <c:v>143906</c:v>
                  </c:pt>
                  <c:pt idx="8">
                    <c:v>140610</c:v>
                  </c:pt>
                  <c:pt idx="9">
                    <c:v>267534</c:v>
                  </c:pt>
                </c:lvl>
                <c:lvl>
                  <c:pt idx="0">
                    <c:v>24283</c:v>
                  </c:pt>
                  <c:pt idx="1">
                    <c:v>10598</c:v>
                  </c:pt>
                  <c:pt idx="2">
                    <c:v>10527</c:v>
                  </c:pt>
                  <c:pt idx="3">
                    <c:v>20592</c:v>
                  </c:pt>
                  <c:pt idx="4">
                    <c:v>20392</c:v>
                  </c:pt>
                  <c:pt idx="5">
                    <c:v>14490</c:v>
                  </c:pt>
                  <c:pt idx="6">
                    <c:v>15582</c:v>
                  </c:pt>
                  <c:pt idx="7">
                    <c:v>21606</c:v>
                  </c:pt>
                  <c:pt idx="8">
                    <c:v>20667</c:v>
                  </c:pt>
                  <c:pt idx="9">
                    <c:v>12347</c:v>
                  </c:pt>
                </c:lvl>
                <c:lvl>
                  <c:pt idx="0">
                    <c:v>-126645</c:v>
                  </c:pt>
                  <c:pt idx="1">
                    <c:v>151987</c:v>
                  </c:pt>
                  <c:pt idx="2">
                    <c:v>-14839</c:v>
                  </c:pt>
                  <c:pt idx="3">
                    <c:v>-66830</c:v>
                  </c:pt>
                  <c:pt idx="4">
                    <c:v>-64525</c:v>
                  </c:pt>
                  <c:pt idx="5">
                    <c:v>-120407</c:v>
                  </c:pt>
                  <c:pt idx="6">
                    <c:v>134530</c:v>
                  </c:pt>
                  <c:pt idx="7">
                    <c:v>5983</c:v>
                  </c:pt>
                  <c:pt idx="8">
                    <c:v>55495</c:v>
                  </c:pt>
                  <c:pt idx="9">
                    <c:v>-1432</c:v>
                  </c:pt>
                </c:lvl>
                <c:lvl>
                  <c:pt idx="0">
                    <c:v>256513</c:v>
                  </c:pt>
                  <c:pt idx="1">
                    <c:v>85618</c:v>
                  </c:pt>
                  <c:pt idx="2">
                    <c:v>264259</c:v>
                  </c:pt>
                  <c:pt idx="3">
                    <c:v>293368</c:v>
                  </c:pt>
                  <c:pt idx="4">
                    <c:v>174003</c:v>
                  </c:pt>
                  <c:pt idx="5">
                    <c:v>249567</c:v>
                  </c:pt>
                  <c:pt idx="6">
                    <c:v>79255</c:v>
                  </c:pt>
                  <c:pt idx="7">
                    <c:v>122300</c:v>
                  </c:pt>
                  <c:pt idx="8">
                    <c:v>119943</c:v>
                  </c:pt>
                  <c:pt idx="9">
                    <c:v>255187</c:v>
                  </c:pt>
                </c:lvl>
                <c:lvl>
                  <c:pt idx="0">
                    <c:v>129868</c:v>
                  </c:pt>
                  <c:pt idx="1">
                    <c:v>237605</c:v>
                  </c:pt>
                  <c:pt idx="2">
                    <c:v>249420</c:v>
                  </c:pt>
                  <c:pt idx="3">
                    <c:v>226538</c:v>
                  </c:pt>
                  <c:pt idx="4">
                    <c:v>109478</c:v>
                  </c:pt>
                  <c:pt idx="5">
                    <c:v>129160</c:v>
                  </c:pt>
                  <c:pt idx="6">
                    <c:v>213785</c:v>
                  </c:pt>
                  <c:pt idx="7">
                    <c:v>128283</c:v>
                  </c:pt>
                  <c:pt idx="8">
                    <c:v>175438</c:v>
                  </c:pt>
                  <c:pt idx="9">
                    <c:v>253755</c:v>
                  </c:pt>
                </c:lvl>
                <c:lvl>
                  <c:pt idx="0">
                    <c:v>ARTÍCULO 1</c:v>
                  </c:pt>
                  <c:pt idx="1">
                    <c:v>ARTÍCULO 2</c:v>
                  </c:pt>
                  <c:pt idx="2">
                    <c:v>ARTÍCULO 3</c:v>
                  </c:pt>
                  <c:pt idx="3">
                    <c:v>ARTÍCULO 4</c:v>
                  </c:pt>
                  <c:pt idx="4">
                    <c:v>ARTÍCULO 5</c:v>
                  </c:pt>
                  <c:pt idx="5">
                    <c:v>ARTÍCULO 6</c:v>
                  </c:pt>
                  <c:pt idx="6">
                    <c:v>ARTÍCULO 7</c:v>
                  </c:pt>
                  <c:pt idx="7">
                    <c:v>ARTÍCULO 8</c:v>
                  </c:pt>
                  <c:pt idx="8">
                    <c:v>ARTÍCULO 9</c:v>
                  </c:pt>
                  <c:pt idx="9">
                    <c:v>ARTÍCULO 10</c:v>
                  </c:pt>
                </c:lvl>
              </c:multiLvlStrCache>
            </c:multiLvlStrRef>
          </c:cat>
          <c:val>
            <c:numRef>
              <c:f>'[3]Datos de KPI - NO ELIMINAR'!$J$14</c:f>
              <c:numCache>
                <c:formatCode>"$"#,##0</c:formatCode>
                <c:ptCount val="1"/>
                <c:pt idx="0">
                  <c:v>9432128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017-42E9-B30B-DA9B9067F2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25"/>
        <c:axId val="-2099099288"/>
        <c:axId val="-2098311896"/>
      </c:barChart>
      <c:catAx>
        <c:axId val="-2099099288"/>
        <c:scaling>
          <c:orientation val="maxMin"/>
        </c:scaling>
        <c:delete val="1"/>
        <c:axPos val="l"/>
        <c:numFmt formatCode="General" sourceLinked="1"/>
        <c:majorTickMark val="none"/>
        <c:minorTickMark val="none"/>
        <c:tickLblPos val="nextTo"/>
        <c:crossAx val="-2098311896"/>
        <c:crosses val="autoZero"/>
        <c:auto val="1"/>
        <c:lblAlgn val="ctr"/>
        <c:lblOffset val="100"/>
        <c:noMultiLvlLbl val="0"/>
      </c:catAx>
      <c:valAx>
        <c:axId val="-2098311896"/>
        <c:scaling>
          <c:orientation val="minMax"/>
          <c:max val="10000000"/>
          <c:min val="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" sourceLinked="1"/>
        <c:majorTickMark val="cross"/>
        <c:minorTickMark val="in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vert="horz"/>
          <a:lstStyle/>
          <a:p>
            <a:pPr>
              <a:defRPr sz="1200"/>
            </a:pPr>
            <a:endParaRPr lang="en-US"/>
          </a:p>
        </c:txPr>
        <c:crossAx val="-2099099288"/>
        <c:crosses val="autoZero"/>
        <c:crossBetween val="between"/>
        <c:majorUnit val="1000000"/>
        <c:minorUnit val="5000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n-US"/>
        </a:p>
      </c:txPr>
    </c:legend>
    <c:plotVisOnly val="1"/>
    <c:dispBlanksAs val="gap"/>
    <c:showDLblsOverMax val="0"/>
  </c:chart>
  <c:spPr>
    <a:gradFill>
      <a:gsLst>
        <a:gs pos="44000">
          <a:schemeClr val="bg1"/>
        </a:gs>
        <a:gs pos="0">
          <a:schemeClr val="accent5">
            <a:lumMod val="20000"/>
            <a:lumOff val="80000"/>
          </a:schemeClr>
        </a:gs>
      </a:gsLst>
      <a:lin ang="0" scaled="0"/>
    </a:gradFill>
    <a:ln w="9525" cap="flat" cmpd="sng" algn="ctr">
      <a:noFill/>
      <a:round/>
    </a:ln>
    <a:effectLst/>
  </c:spPr>
  <c:txPr>
    <a:bodyPr/>
    <a:lstStyle/>
    <a:p>
      <a:pPr>
        <a:defRPr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 rtl="0">
              <a:defRPr sz="3000" b="0">
                <a:solidFill>
                  <a:schemeClr val="accent5">
                    <a:lumMod val="75000"/>
                  </a:schemeClr>
                </a:solidFill>
              </a:defRPr>
            </a:pPr>
            <a:r>
              <a:rPr lang="es-419" sz="3000" b="0">
                <a:solidFill>
                  <a:schemeClr val="accent5">
                    <a:lumMod val="75000"/>
                  </a:schemeClr>
                </a:solidFill>
              </a:rPr>
              <a:t>MÁRGENES DE GANANCIAS</a:t>
            </a:r>
          </a:p>
        </c:rich>
      </c:tx>
      <c:layout>
        <c:manualLayout>
          <c:xMode val="edge"/>
          <c:yMode val="edge"/>
          <c:x val="0.45119444444444401"/>
          <c:y val="3.1498523622047199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'[3]Datos de KPI - NO ELIMINAR'!$L$3</c:f>
              <c:strCache>
                <c:ptCount val="1"/>
                <c:pt idx="0">
                  <c:v>BRUTO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rgbClr val="00B0F0"/>
              </a:solidFill>
              <a:ln>
                <a:noFill/>
              </a:ln>
              <a:effectLst/>
            </c:spPr>
          </c:marker>
          <c:cat>
            <c:strRef>
              <c:f>'[3]Datos de KPI - NO ELIMINAR'!$C$4:$C$13</c:f>
              <c:strCache>
                <c:ptCount val="10"/>
                <c:pt idx="0">
                  <c:v>ARTÍCULO 1</c:v>
                </c:pt>
                <c:pt idx="1">
                  <c:v>ARTÍCULO 2</c:v>
                </c:pt>
                <c:pt idx="2">
                  <c:v>ARTÍCULO 3</c:v>
                </c:pt>
                <c:pt idx="3">
                  <c:v>ARTÍCULO 4</c:v>
                </c:pt>
                <c:pt idx="4">
                  <c:v>ARTÍCULO 5</c:v>
                </c:pt>
                <c:pt idx="5">
                  <c:v>ARTÍCULO 6</c:v>
                </c:pt>
                <c:pt idx="6">
                  <c:v>ARTÍCULO 7</c:v>
                </c:pt>
                <c:pt idx="7">
                  <c:v>ARTÍCULO 8</c:v>
                </c:pt>
                <c:pt idx="8">
                  <c:v>ARTÍCULO 9</c:v>
                </c:pt>
                <c:pt idx="9">
                  <c:v>ARTÍCULO 10</c:v>
                </c:pt>
              </c:strCache>
            </c:strRef>
          </c:cat>
          <c:val>
            <c:numRef>
              <c:f>'[3]Datos de KPI - NO ELIMINAR'!$L$4:$L$13</c:f>
              <c:numCache>
                <c:formatCode>General</c:formatCode>
                <c:ptCount val="10"/>
                <c:pt idx="0">
                  <c:v>0.76101800239808381</c:v>
                </c:pt>
                <c:pt idx="1">
                  <c:v>0.90250318278404218</c:v>
                </c:pt>
                <c:pt idx="2">
                  <c:v>0.77863750896309547</c:v>
                </c:pt>
                <c:pt idx="3">
                  <c:v>0.30207805493106854</c:v>
                </c:pt>
                <c:pt idx="4">
                  <c:v>0.85201448191928808</c:v>
                </c:pt>
                <c:pt idx="5">
                  <c:v>0.75430660211111611</c:v>
                </c:pt>
                <c:pt idx="6">
                  <c:v>0.89198651858736822</c:v>
                </c:pt>
                <c:pt idx="7">
                  <c:v>0.87206885478089047</c:v>
                </c:pt>
                <c:pt idx="8">
                  <c:v>0.87020490317553933</c:v>
                </c:pt>
                <c:pt idx="9">
                  <c:v>0.75950122234641504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6A0-47A4-8935-52F45DE15FFF}"/>
            </c:ext>
          </c:extLst>
        </c:ser>
        <c:ser>
          <c:idx val="1"/>
          <c:order val="1"/>
          <c:tx>
            <c:strRef>
              <c:f>'[3]Datos de KPI - NO ELIMINAR'!$M$3</c:f>
              <c:strCache>
                <c:ptCount val="1"/>
                <c:pt idx="0">
                  <c:v>NETO</c:v>
                </c:pt>
              </c:strCache>
            </c:strRef>
          </c:tx>
          <c:spPr>
            <a:ln w="317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cat>
            <c:strRef>
              <c:f>'[3]Datos de KPI - NO ELIMINAR'!$C$4:$C$13</c:f>
              <c:strCache>
                <c:ptCount val="10"/>
                <c:pt idx="0">
                  <c:v>ARTÍCULO 1</c:v>
                </c:pt>
                <c:pt idx="1">
                  <c:v>ARTÍCULO 2</c:v>
                </c:pt>
                <c:pt idx="2">
                  <c:v>ARTÍCULO 3</c:v>
                </c:pt>
                <c:pt idx="3">
                  <c:v>ARTÍCULO 4</c:v>
                </c:pt>
                <c:pt idx="4">
                  <c:v>ARTÍCULO 5</c:v>
                </c:pt>
                <c:pt idx="5">
                  <c:v>ARTÍCULO 6</c:v>
                </c:pt>
                <c:pt idx="6">
                  <c:v>ARTÍCULO 7</c:v>
                </c:pt>
                <c:pt idx="7">
                  <c:v>ARTÍCULO 8</c:v>
                </c:pt>
                <c:pt idx="8">
                  <c:v>ARTÍCULO 9</c:v>
                </c:pt>
                <c:pt idx="9">
                  <c:v>ARTÍCULO 10</c:v>
                </c:pt>
              </c:strCache>
            </c:strRef>
          </c:cat>
          <c:val>
            <c:numRef>
              <c:f>'[3]Datos de KPI - NO ELIMINAR'!$M$4:$M$13</c:f>
              <c:numCache>
                <c:formatCode>General</c:formatCode>
                <c:ptCount val="10"/>
                <c:pt idx="0">
                  <c:v>0.73839458819386283</c:v>
                </c:pt>
                <c:pt idx="1">
                  <c:v>0.89043479449122143</c:v>
                </c:pt>
                <c:pt idx="2">
                  <c:v>0.76981933080021181</c:v>
                </c:pt>
                <c:pt idx="3">
                  <c:v>0.25308972391725842</c:v>
                </c:pt>
                <c:pt idx="4">
                  <c:v>0.83467155860933429</c:v>
                </c:pt>
                <c:pt idx="5">
                  <c:v>0.74004150562235793</c:v>
                </c:pt>
                <c:pt idx="6">
                  <c:v>0.87075043168595345</c:v>
                </c:pt>
                <c:pt idx="7">
                  <c:v>0.84946803447341634</c:v>
                </c:pt>
                <c:pt idx="8">
                  <c:v>0.84784031944767579</c:v>
                </c:pt>
                <c:pt idx="9">
                  <c:v>0.7478648991493525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6A0-47A4-8935-52F45DE15F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3706456"/>
        <c:axId val="-2098821128"/>
      </c:lineChart>
      <c:catAx>
        <c:axId val="2143706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-2098821128"/>
        <c:crosses val="autoZero"/>
        <c:auto val="1"/>
        <c:lblAlgn val="ctr"/>
        <c:lblOffset val="100"/>
        <c:noMultiLvlLbl val="0"/>
      </c:catAx>
      <c:valAx>
        <c:axId val="-2098821128"/>
        <c:scaling>
          <c:orientation val="minMax"/>
          <c:max val="1"/>
          <c:min val="0.2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 sz="1200"/>
            </a:pPr>
            <a:endParaRPr lang="en-US"/>
          </a:p>
        </c:txPr>
        <c:crossAx val="2143706456"/>
        <c:crosses val="autoZero"/>
        <c:crossBetween val="between"/>
        <c:min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44000">
          <a:schemeClr val="bg1"/>
        </a:gs>
        <a:gs pos="0">
          <a:schemeClr val="accent5">
            <a:lumMod val="20000"/>
            <a:lumOff val="80000"/>
          </a:schemeClr>
        </a:gs>
      </a:gsLst>
      <a:lin ang="0" scaled="0"/>
      <a:tileRect/>
    </a:gradFill>
    <a:ln w="9525" cap="flat" cmpd="sng" algn="ctr">
      <a:noFill/>
      <a:round/>
    </a:ln>
    <a:effectLst/>
  </c:spPr>
  <c:txPr>
    <a:bodyPr/>
    <a:lstStyle/>
    <a:p>
      <a:pPr>
        <a:defRPr>
          <a:latin typeface="Century Gothic" panose="020B0502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418962070174439"/>
          <c:y val="7.3519553072625685E-2"/>
          <c:w val="0.74520973686953396"/>
          <c:h val="0.7977284124400652"/>
        </c:manualLayout>
      </c:layout>
      <c:barChart>
        <c:barDir val="bar"/>
        <c:grouping val="clustered"/>
        <c:varyColors val="0"/>
        <c:ser>
          <c:idx val="1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C10-486A-AE32-02608E88ED90}"/>
              </c:ext>
            </c:extLst>
          </c:dPt>
          <c:dPt>
            <c:idx val="1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C10-486A-AE32-02608E88ED90}"/>
              </c:ext>
            </c:extLst>
          </c:dPt>
          <c:dPt>
            <c:idx val="2"/>
            <c:invertIfNegative val="0"/>
            <c:bubble3D val="0"/>
            <c:spPr>
              <a:solidFill>
                <a:srgbClr val="C5EBE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C10-486A-AE32-02608E88ED9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Arial" charset="0"/>
                    <a:cs typeface="Arial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'[4]EJEMPLO Panel de desempeño KPI'!$B$19:$D$19</c:f>
              <c:strCache>
                <c:ptCount val="3"/>
              </c:strCache>
            </c:strRef>
          </c:cat>
          <c:val>
            <c:numRef>
              <c:f>'[4]EJEMPLO Panel de desempeño KPI'!$B$20:$D$20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6-1C10-486A-AE32-02608E88ED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125899112"/>
        <c:axId val="-2102169416"/>
      </c:barChart>
      <c:catAx>
        <c:axId val="21258991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-2102169416"/>
        <c:crosses val="autoZero"/>
        <c:auto val="1"/>
        <c:lblAlgn val="ctr"/>
        <c:lblOffset val="100"/>
        <c:noMultiLvlLbl val="0"/>
      </c:catAx>
      <c:valAx>
        <c:axId val="-2102169416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2125899112"/>
        <c:crosses val="autoZero"/>
        <c:crossBetween val="between"/>
        <c:majorUnit val="5"/>
        <c:min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719804428778531"/>
          <c:y val="7.3519553072625685E-2"/>
          <c:w val="0.74220131328349304"/>
          <c:h val="0.7977284124400652"/>
        </c:manualLayout>
      </c:layout>
      <c:barChart>
        <c:barDir val="bar"/>
        <c:grouping val="clustered"/>
        <c:varyColors val="0"/>
        <c:ser>
          <c:idx val="1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60CDD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4AA-4F40-825D-126723DCD0DD}"/>
              </c:ext>
            </c:extLst>
          </c:dPt>
          <c:dPt>
            <c:idx val="1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4AA-4F40-825D-126723DCD0DD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4AA-4F40-825D-126723DCD0D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Arial" charset="0"/>
                    <a:cs typeface="Arial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'[4]EJEMPLO Panel de desempeño KPI'!$F$19:$H$19</c:f>
              <c:strCache>
                <c:ptCount val="3"/>
              </c:strCache>
            </c:strRef>
          </c:cat>
          <c:val>
            <c:numRef>
              <c:f>'[4]EJEMPLO Panel de desempeño KPI'!$F$20:$H$20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6-E4AA-4F40-825D-126723DCD0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125899112"/>
        <c:axId val="-2102169416"/>
      </c:barChart>
      <c:catAx>
        <c:axId val="21258991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-2102169416"/>
        <c:crosses val="autoZero"/>
        <c:auto val="1"/>
        <c:lblAlgn val="ctr"/>
        <c:lblOffset val="100"/>
        <c:noMultiLvlLbl val="0"/>
      </c:catAx>
      <c:valAx>
        <c:axId val="-2102169416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2125899112"/>
        <c:crosses val="autoZero"/>
        <c:crossBetween val="between"/>
        <c:majorUnit val="5"/>
        <c:min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60CDD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59A-4FDD-82E3-F3153D30E926}"/>
              </c:ext>
            </c:extLst>
          </c:dPt>
          <c:dPt>
            <c:idx val="1"/>
            <c:invertIfNegative val="0"/>
            <c:bubble3D val="0"/>
            <c:spPr>
              <a:solidFill>
                <a:srgbClr val="60CD8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59A-4FDD-82E3-F3153D30E926}"/>
              </c:ext>
            </c:extLst>
          </c:dPt>
          <c:dPt>
            <c:idx val="2"/>
            <c:invertIfNegative val="0"/>
            <c:bubble3D val="0"/>
            <c:spPr>
              <a:solidFill>
                <a:srgbClr val="ADCECC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59A-4FDD-82E3-F3153D30E92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'[4]EJEMPLO Panel de desempeño KPI'!$F$15:$H$15</c:f>
              <c:strCache>
                <c:ptCount val="3"/>
              </c:strCache>
            </c:strRef>
          </c:cat>
          <c:val>
            <c:numRef>
              <c:f>'[4]EJEMPLO Panel de desempeño KPI'!$F$16:$H$16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6-F59A-4FDD-82E3-F3153D30E9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"/>
        <c:overlap val="100"/>
        <c:axId val="1429423679"/>
        <c:axId val="1429741471"/>
      </c:barChart>
      <c:catAx>
        <c:axId val="14294236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429741471"/>
        <c:crosses val="autoZero"/>
        <c:auto val="1"/>
        <c:lblAlgn val="ctr"/>
        <c:lblOffset val="100"/>
        <c:noMultiLvlLbl val="0"/>
      </c:catAx>
      <c:valAx>
        <c:axId val="1429741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42942367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50">
          <a:latin typeface="Century Gothic" panose="020B0502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232681</xdr:colOff>
      <xdr:row>89</xdr:row>
      <xdr:rowOff>27213</xdr:rowOff>
    </xdr:from>
    <xdr:to>
      <xdr:col>30</xdr:col>
      <xdr:colOff>257174</xdr:colOff>
      <xdr:row>126</xdr:row>
      <xdr:rowOff>28575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1FA309B4-AA3C-4906-8DB8-C129D5E51F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</xdr:row>
      <xdr:rowOff>47625</xdr:rowOff>
    </xdr:from>
    <xdr:to>
      <xdr:col>13</xdr:col>
      <xdr:colOff>219075</xdr:colOff>
      <xdr:row>34</xdr:row>
      <xdr:rowOff>102053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978CEA92-5374-40D3-9A71-A3F45A78A171}"/>
            </a:ext>
            <a:ext uri="{147F2762-F138-4A5C-976F-8EAC2B608ADB}">
              <a16:predDERef xmlns:a16="http://schemas.microsoft.com/office/drawing/2014/main" pred="{1FA309B4-AA3C-4906-8DB8-C129D5E51F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179160</xdr:colOff>
      <xdr:row>1</xdr:row>
      <xdr:rowOff>104775</xdr:rowOff>
    </xdr:from>
    <xdr:to>
      <xdr:col>30</xdr:col>
      <xdr:colOff>276224</xdr:colOff>
      <xdr:row>34</xdr:row>
      <xdr:rowOff>74839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8042C09B-0E61-4530-B5D6-E4521EBB08E7}"/>
            </a:ext>
            <a:ext uri="{147F2762-F138-4A5C-976F-8EAC2B608ADB}">
              <a16:predDERef xmlns:a16="http://schemas.microsoft.com/office/drawing/2014/main" pred="{978CEA92-5374-40D3-9A71-A3F45A78A1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9525</xdr:colOff>
      <xdr:row>39</xdr:row>
      <xdr:rowOff>66676</xdr:rowOff>
    </xdr:from>
    <xdr:to>
      <xdr:col>13</xdr:col>
      <xdr:colOff>441779</xdr:colOff>
      <xdr:row>55</xdr:row>
      <xdr:rowOff>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EADF6261-2802-460E-82DD-472C8C6AADBD}"/>
            </a:ext>
            <a:ext uri="{147F2762-F138-4A5C-976F-8EAC2B608ADB}">
              <a16:predDERef xmlns:a16="http://schemas.microsoft.com/office/drawing/2014/main" pred="{8042C09B-0E61-4530-B5D6-E4521EBB08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200931</xdr:colOff>
      <xdr:row>39</xdr:row>
      <xdr:rowOff>88900</xdr:rowOff>
    </xdr:from>
    <xdr:to>
      <xdr:col>30</xdr:col>
      <xdr:colOff>295275</xdr:colOff>
      <xdr:row>53</xdr:row>
      <xdr:rowOff>152400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2B464A66-E2A5-4547-A91B-E2426B1E826F}"/>
            </a:ext>
            <a:ext uri="{147F2762-F138-4A5C-976F-8EAC2B608ADB}">
              <a16:predDERef xmlns:a16="http://schemas.microsoft.com/office/drawing/2014/main" pred="{EADF6261-2802-460E-82DD-472C8C6AAD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238124</xdr:colOff>
      <xdr:row>58</xdr:row>
      <xdr:rowOff>124279</xdr:rowOff>
    </xdr:from>
    <xdr:to>
      <xdr:col>30</xdr:col>
      <xdr:colOff>276223</xdr:colOff>
      <xdr:row>85</xdr:row>
      <xdr:rowOff>104774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5493E302-5899-46BD-8D20-0AB85399D873}"/>
            </a:ext>
            <a:ext uri="{147F2762-F138-4A5C-976F-8EAC2B608ADB}">
              <a16:predDERef xmlns:a16="http://schemas.microsoft.com/office/drawing/2014/main" pred="{2B464A66-E2A5-4547-A91B-E2426B1E82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88900</xdr:colOff>
      <xdr:row>7</xdr:row>
      <xdr:rowOff>12700</xdr:rowOff>
    </xdr:from>
    <xdr:to>
      <xdr:col>7</xdr:col>
      <xdr:colOff>1333500</xdr:colOff>
      <xdr:row>7</xdr:row>
      <xdr:rowOff>1841500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133194F1-70C6-42F1-AAF5-5C77886F87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88900</xdr:colOff>
      <xdr:row>10</xdr:row>
      <xdr:rowOff>57150</xdr:rowOff>
    </xdr:from>
    <xdr:to>
      <xdr:col>7</xdr:col>
      <xdr:colOff>1333500</xdr:colOff>
      <xdr:row>10</xdr:row>
      <xdr:rowOff>1885950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FA6F670F-4013-4096-8BCE-9148ADBB1C37}"/>
            </a:ext>
            <a:ext uri="{147F2762-F138-4A5C-976F-8EAC2B608ADB}">
              <a16:predDERef xmlns:a16="http://schemas.microsoft.com/office/drawing/2014/main" pred="{133194F1-70C6-42F1-AAF5-5C77886F87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190500</xdr:colOff>
      <xdr:row>7</xdr:row>
      <xdr:rowOff>114300</xdr:rowOff>
    </xdr:from>
    <xdr:to>
      <xdr:col>4</xdr:col>
      <xdr:colOff>266700</xdr:colOff>
      <xdr:row>10</xdr:row>
      <xdr:rowOff>1946275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43732F72-D217-481C-8082-C3A1EE30DBFA}"/>
            </a:ext>
            <a:ext uri="{147F2762-F138-4A5C-976F-8EAC2B608ADB}">
              <a16:predDERef xmlns:a16="http://schemas.microsoft.com/office/drawing/2014/main" pred="{FA6F670F-4013-4096-8BCE-9148ADBB1C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63500</xdr:colOff>
      <xdr:row>1</xdr:row>
      <xdr:rowOff>368300</xdr:rowOff>
    </xdr:from>
    <xdr:to>
      <xdr:col>7</xdr:col>
      <xdr:colOff>1257300</xdr:colOff>
      <xdr:row>4</xdr:row>
      <xdr:rowOff>1193800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F9FE81F6-73A2-47CE-95F1-E2D94959244B}"/>
            </a:ext>
            <a:ext uri="{147F2762-F138-4A5C-976F-8EAC2B608ADB}">
              <a16:predDERef xmlns:a16="http://schemas.microsoft.com/office/drawing/2014/main" pred="{43732F72-D217-481C-8082-C3A1EE30DB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152400</xdr:colOff>
      <xdr:row>2</xdr:row>
      <xdr:rowOff>133349</xdr:rowOff>
    </xdr:from>
    <xdr:to>
      <xdr:col>12</xdr:col>
      <xdr:colOff>1400175</xdr:colOff>
      <xdr:row>4</xdr:row>
      <xdr:rowOff>1228724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8CD8F827-F33F-4CA1-BA82-72CBCA19648F}"/>
            </a:ext>
            <a:ext uri="{147F2762-F138-4A5C-976F-8EAC2B608ADB}">
              <a16:predDERef xmlns:a16="http://schemas.microsoft.com/office/drawing/2014/main" pred="{F9FE81F6-73A2-47CE-95F1-E2D9495924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233362</xdr:colOff>
      <xdr:row>7</xdr:row>
      <xdr:rowOff>19050</xdr:rowOff>
    </xdr:from>
    <xdr:to>
      <xdr:col>12</xdr:col>
      <xdr:colOff>1257300</xdr:colOff>
      <xdr:row>10</xdr:row>
      <xdr:rowOff>1905000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964B9C8F-B95D-4503-A192-73A58FCD1A66}"/>
            </a:ext>
            <a:ext uri="{147F2762-F138-4A5C-976F-8EAC2B608ADB}">
              <a16:predDERef xmlns:a16="http://schemas.microsoft.com/office/drawing/2014/main" pred="{8CD8F827-F33F-4CA1-BA82-72CBCA1964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88900</xdr:colOff>
      <xdr:row>7</xdr:row>
      <xdr:rowOff>12700</xdr:rowOff>
    </xdr:from>
    <xdr:to>
      <xdr:col>7</xdr:col>
      <xdr:colOff>1333500</xdr:colOff>
      <xdr:row>7</xdr:row>
      <xdr:rowOff>1841500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5C2BADA-1C60-48B7-84C8-9B0DD937A0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88900</xdr:colOff>
      <xdr:row>10</xdr:row>
      <xdr:rowOff>57150</xdr:rowOff>
    </xdr:from>
    <xdr:to>
      <xdr:col>7</xdr:col>
      <xdr:colOff>1333500</xdr:colOff>
      <xdr:row>10</xdr:row>
      <xdr:rowOff>1885950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D6B41017-CA37-4ACF-B7A2-3205C1425393}"/>
            </a:ext>
            <a:ext uri="{147F2762-F138-4A5C-976F-8EAC2B608ADB}">
              <a16:predDERef xmlns:a16="http://schemas.microsoft.com/office/drawing/2014/main" pred="{25C2BADA-1C60-48B7-84C8-9B0DD937A0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190500</xdr:colOff>
      <xdr:row>7</xdr:row>
      <xdr:rowOff>114300</xdr:rowOff>
    </xdr:from>
    <xdr:to>
      <xdr:col>4</xdr:col>
      <xdr:colOff>266700</xdr:colOff>
      <xdr:row>10</xdr:row>
      <xdr:rowOff>1946275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7D6B6BA4-264E-4837-91BA-FDDC03193676}"/>
            </a:ext>
            <a:ext uri="{147F2762-F138-4A5C-976F-8EAC2B608ADB}">
              <a16:predDERef xmlns:a16="http://schemas.microsoft.com/office/drawing/2014/main" pred="{D6B41017-CA37-4ACF-B7A2-3205C14253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63500</xdr:colOff>
      <xdr:row>1</xdr:row>
      <xdr:rowOff>368300</xdr:rowOff>
    </xdr:from>
    <xdr:to>
      <xdr:col>7</xdr:col>
      <xdr:colOff>1257300</xdr:colOff>
      <xdr:row>4</xdr:row>
      <xdr:rowOff>1193800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D5EF2D39-8465-4BAA-A41B-EC7E8EC6B639}"/>
            </a:ext>
            <a:ext uri="{147F2762-F138-4A5C-976F-8EAC2B608ADB}">
              <a16:predDERef xmlns:a16="http://schemas.microsoft.com/office/drawing/2014/main" pred="{7D6B6BA4-264E-4837-91BA-FDDC031936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152400</xdr:colOff>
      <xdr:row>2</xdr:row>
      <xdr:rowOff>133349</xdr:rowOff>
    </xdr:from>
    <xdr:to>
      <xdr:col>12</xdr:col>
      <xdr:colOff>1400175</xdr:colOff>
      <xdr:row>4</xdr:row>
      <xdr:rowOff>1228724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C96B6263-6E07-473B-8AAD-6AD6218FD20A}"/>
            </a:ext>
            <a:ext uri="{147F2762-F138-4A5C-976F-8EAC2B608ADB}">
              <a16:predDERef xmlns:a16="http://schemas.microsoft.com/office/drawing/2014/main" pred="{D5EF2D39-8465-4BAA-A41B-EC7E8EC6B6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233362</xdr:colOff>
      <xdr:row>7</xdr:row>
      <xdr:rowOff>19050</xdr:rowOff>
    </xdr:from>
    <xdr:to>
      <xdr:col>12</xdr:col>
      <xdr:colOff>1257300</xdr:colOff>
      <xdr:row>10</xdr:row>
      <xdr:rowOff>1905000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0DCE55AD-71BB-4884-B944-013EF8E21B8E}"/>
            </a:ext>
            <a:ext uri="{147F2762-F138-4A5C-976F-8EAC2B608ADB}">
              <a16:predDERef xmlns:a16="http://schemas.microsoft.com/office/drawing/2014/main" pred="{C96B6263-6E07-473B-8AAD-6AD6218FD2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ummon/Downloads/ORIGINALS/FinancialMetricsPro_201_1365764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ummon/Downloads/ORIGINALS/PFEXP%201.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109e12f04a43542b/plantilla-excel-kpi-simple.xlsx" TargetMode="External"/><Relationship Id="rId1" Type="http://schemas.openxmlformats.org/officeDocument/2006/relationships/externalLinkPath" Target="plantilla-excel-kpi-simpl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plantilla-excel-kpis-rendimient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UserGuide"/>
      <sheetName val="CashFlow"/>
      <sheetName val="CumulativeCF"/>
      <sheetName val="Payback"/>
      <sheetName val="ROI"/>
      <sheetName val="NPV"/>
      <sheetName val="Compounding"/>
      <sheetName val="CAGR"/>
      <sheetName val="IRR"/>
      <sheetName val="Breakeven"/>
      <sheetName val="Income"/>
      <sheetName val="Balance"/>
      <sheetName val="FinCashFlow"/>
      <sheetName val="Retained"/>
      <sheetName val="FSAnalysis"/>
      <sheetName val="Liquidity"/>
      <sheetName val="Activity"/>
      <sheetName val="Leverage"/>
      <sheetName val="Profitability"/>
      <sheetName val="Valuation"/>
      <sheetName val="MultiYear"/>
      <sheetName val="Growth"/>
      <sheetName val="DuPo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"/>
      <sheetName val="1"/>
      <sheetName val="2"/>
      <sheetName val="2a"/>
      <sheetName val="2b"/>
      <sheetName val="2c"/>
      <sheetName val="ae"/>
      <sheetName val="3"/>
      <sheetName val="3a"/>
      <sheetName val="Amortizaciones"/>
      <sheetName val="3b"/>
      <sheetName val="CResult"/>
      <sheetName val="pr"/>
      <sheetName val="4"/>
      <sheetName val="4a"/>
      <sheetName val="4b"/>
      <sheetName val="5"/>
      <sheetName val="5a"/>
      <sheetName val="5b"/>
      <sheetName val="6"/>
      <sheetName val="6a"/>
      <sheetName val="Pagoinversiones"/>
      <sheetName val="6b"/>
      <sheetName val="prestamos"/>
      <sheetName val="6c"/>
      <sheetName val="pr5"/>
      <sheetName val="t5"/>
      <sheetName val="b5"/>
      <sheetName val="SB"/>
      <sheetName val="CTesorería"/>
      <sheetName val="a5"/>
      <sheetName val="5 años"/>
      <sheetName val="FIN"/>
      <sheetName val="a"/>
      <sheetName val="b"/>
      <sheetName val="c"/>
      <sheetName val="d"/>
      <sheetName val="e"/>
      <sheetName val="f"/>
      <sheetName val="g"/>
      <sheetName val="h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 driveId="109e12f04a43542b" itemId="109E12F04A43542B!s764388b7bdd44b50968f95a5522c4b34">
      <xxl21:absoluteUrl r:id="rId2"/>
    </xxl21:alternateUrls>
    <sheetNames>
      <sheetName val="Panel de KPI"/>
      <sheetName val="Datos de KPI - NO ELIMINAR"/>
    </sheetNames>
    <sheetDataSet>
      <sheetData sheetId="0"/>
      <sheetData sheetId="1">
        <row r="3">
          <cell r="D3" t="str">
            <v>OBJETIVO</v>
          </cell>
          <cell r="E3" t="str">
            <v>REAL</v>
          </cell>
          <cell r="I3" t="str">
            <v>OBJETIVO</v>
          </cell>
          <cell r="J3" t="str">
            <v>REAL</v>
          </cell>
          <cell r="L3" t="str">
            <v>BRUTO</v>
          </cell>
          <cell r="M3" t="str">
            <v>NETO</v>
          </cell>
        </row>
        <row r="4">
          <cell r="C4" t="str">
            <v>ARTÍCULO 1</v>
          </cell>
          <cell r="D4">
            <v>129868</v>
          </cell>
          <cell r="E4">
            <v>256513</v>
          </cell>
          <cell r="F4">
            <v>-126645</v>
          </cell>
          <cell r="G4">
            <v>24283</v>
          </cell>
          <cell r="H4">
            <v>280796</v>
          </cell>
          <cell r="I4">
            <v>1100916</v>
          </cell>
          <cell r="J4">
            <v>1073357</v>
          </cell>
          <cell r="L4">
            <v>0.76101800239808381</v>
          </cell>
          <cell r="M4">
            <v>0.73839458819386283</v>
          </cell>
        </row>
        <row r="5">
          <cell r="C5" t="str">
            <v>ARTÍCULO 2</v>
          </cell>
          <cell r="D5">
            <v>237605</v>
          </cell>
          <cell r="E5">
            <v>85618</v>
          </cell>
          <cell r="F5">
            <v>151987</v>
          </cell>
          <cell r="G5">
            <v>10598</v>
          </cell>
          <cell r="H5">
            <v>96216</v>
          </cell>
          <cell r="I5">
            <v>215534</v>
          </cell>
          <cell r="J5">
            <v>878162</v>
          </cell>
          <cell r="L5">
            <v>0.90250318278404218</v>
          </cell>
          <cell r="M5">
            <v>0.89043479449122143</v>
          </cell>
        </row>
        <row r="6">
          <cell r="C6" t="str">
            <v>ARTÍCULO 3</v>
          </cell>
          <cell r="D6">
            <v>249420</v>
          </cell>
          <cell r="E6">
            <v>264259</v>
          </cell>
          <cell r="F6">
            <v>-14839</v>
          </cell>
          <cell r="G6">
            <v>10527</v>
          </cell>
          <cell r="H6">
            <v>274786</v>
          </cell>
          <cell r="I6">
            <v>820719</v>
          </cell>
          <cell r="J6">
            <v>1193784</v>
          </cell>
          <cell r="L6">
            <v>0.77863750896309547</v>
          </cell>
          <cell r="M6">
            <v>0.76981933080021181</v>
          </cell>
        </row>
        <row r="7">
          <cell r="C7" t="str">
            <v>ARTÍCULO 4</v>
          </cell>
          <cell r="D7">
            <v>226538</v>
          </cell>
          <cell r="E7">
            <v>293368</v>
          </cell>
          <cell r="F7">
            <v>-66830</v>
          </cell>
          <cell r="G7">
            <v>20592</v>
          </cell>
          <cell r="H7">
            <v>313960</v>
          </cell>
          <cell r="I7">
            <v>620242</v>
          </cell>
          <cell r="J7">
            <v>420345</v>
          </cell>
          <cell r="L7">
            <v>0.30207805493106854</v>
          </cell>
          <cell r="M7">
            <v>0.25308972391725842</v>
          </cell>
        </row>
        <row r="8">
          <cell r="C8" t="str">
            <v>ARTÍCULO 5</v>
          </cell>
          <cell r="D8">
            <v>109478</v>
          </cell>
          <cell r="E8">
            <v>174003</v>
          </cell>
          <cell r="F8">
            <v>-64525</v>
          </cell>
          <cell r="G8">
            <v>20392</v>
          </cell>
          <cell r="H8">
            <v>194395</v>
          </cell>
          <cell r="I8">
            <v>821177</v>
          </cell>
          <cell r="J8">
            <v>1175811</v>
          </cell>
          <cell r="L8">
            <v>0.85201448191928808</v>
          </cell>
          <cell r="M8">
            <v>0.83467155860933429</v>
          </cell>
        </row>
        <row r="9">
          <cell r="C9" t="str">
            <v>ARTÍCULO 6</v>
          </cell>
          <cell r="D9">
            <v>129160</v>
          </cell>
          <cell r="E9">
            <v>249567</v>
          </cell>
          <cell r="F9">
            <v>-120407</v>
          </cell>
          <cell r="G9">
            <v>14490</v>
          </cell>
          <cell r="H9">
            <v>264057</v>
          </cell>
          <cell r="I9">
            <v>901263</v>
          </cell>
          <cell r="J9">
            <v>1015766</v>
          </cell>
          <cell r="L9">
            <v>0.75430660211111611</v>
          </cell>
          <cell r="M9">
            <v>0.74004150562235793</v>
          </cell>
        </row>
        <row r="10">
          <cell r="C10" t="str">
            <v>ARTÍCULO 7</v>
          </cell>
          <cell r="D10">
            <v>213785</v>
          </cell>
          <cell r="E10">
            <v>79255</v>
          </cell>
          <cell r="F10">
            <v>134530</v>
          </cell>
          <cell r="G10">
            <v>15582</v>
          </cell>
          <cell r="H10">
            <v>94837</v>
          </cell>
          <cell r="I10">
            <v>878528</v>
          </cell>
          <cell r="J10">
            <v>733751</v>
          </cell>
          <cell r="L10">
            <v>0.89198651858736822</v>
          </cell>
          <cell r="M10">
            <v>0.87075043168595345</v>
          </cell>
        </row>
        <row r="11">
          <cell r="C11" t="str">
            <v>ARTÍCULO 8</v>
          </cell>
          <cell r="D11">
            <v>128283</v>
          </cell>
          <cell r="E11">
            <v>122300</v>
          </cell>
          <cell r="F11">
            <v>5983</v>
          </cell>
          <cell r="G11">
            <v>21606</v>
          </cell>
          <cell r="H11">
            <v>143906</v>
          </cell>
          <cell r="I11">
            <v>838380</v>
          </cell>
          <cell r="J11">
            <v>955983</v>
          </cell>
          <cell r="L11">
            <v>0.87206885478089047</v>
          </cell>
          <cell r="M11">
            <v>0.84946803447341634</v>
          </cell>
        </row>
        <row r="12">
          <cell r="C12" t="str">
            <v>ARTÍCULO 9</v>
          </cell>
          <cell r="D12">
            <v>175438</v>
          </cell>
          <cell r="E12">
            <v>119943</v>
          </cell>
          <cell r="F12">
            <v>55495</v>
          </cell>
          <cell r="G12">
            <v>20667</v>
          </cell>
          <cell r="H12">
            <v>140610</v>
          </cell>
          <cell r="I12">
            <v>1073157</v>
          </cell>
          <cell r="J12">
            <v>924095</v>
          </cell>
          <cell r="L12">
            <v>0.87020490317553933</v>
          </cell>
          <cell r="M12">
            <v>0.84784031944767579</v>
          </cell>
        </row>
        <row r="13">
          <cell r="C13" t="str">
            <v>ARTÍCULO 10</v>
          </cell>
          <cell r="D13">
            <v>253755</v>
          </cell>
          <cell r="E13">
            <v>255187</v>
          </cell>
          <cell r="F13">
            <v>-1432</v>
          </cell>
          <cell r="G13">
            <v>12347</v>
          </cell>
          <cell r="H13">
            <v>267534</v>
          </cell>
          <cell r="I13">
            <v>1141047</v>
          </cell>
          <cell r="J13">
            <v>1061074</v>
          </cell>
          <cell r="L13">
            <v>0.75950122234641504</v>
          </cell>
          <cell r="M13">
            <v>0.7478648991493525</v>
          </cell>
        </row>
        <row r="14">
          <cell r="D14">
            <v>1853330</v>
          </cell>
          <cell r="E14">
            <v>1900013</v>
          </cell>
          <cell r="I14">
            <v>8410963</v>
          </cell>
          <cell r="J14">
            <v>9432128</v>
          </cell>
        </row>
        <row r="17">
          <cell r="E17" t="str">
            <v>DEUDA</v>
          </cell>
          <cell r="F17" t="str">
            <v>PATRIMONIO</v>
          </cell>
        </row>
        <row r="18">
          <cell r="D18">
            <v>2027</v>
          </cell>
          <cell r="E18">
            <v>3613439</v>
          </cell>
          <cell r="F18">
            <v>3293202</v>
          </cell>
        </row>
        <row r="19">
          <cell r="D19">
            <v>2028</v>
          </cell>
          <cell r="E19">
            <v>3508776</v>
          </cell>
          <cell r="F19">
            <v>3441854</v>
          </cell>
        </row>
        <row r="20">
          <cell r="D20">
            <v>2029</v>
          </cell>
          <cell r="E20">
            <v>3719457</v>
          </cell>
          <cell r="F20">
            <v>3531844</v>
          </cell>
        </row>
        <row r="21">
          <cell r="D21">
            <v>2030</v>
          </cell>
          <cell r="E21">
            <v>3310212</v>
          </cell>
          <cell r="F21">
            <v>3354051</v>
          </cell>
        </row>
        <row r="22">
          <cell r="D22">
            <v>2031</v>
          </cell>
          <cell r="E22">
            <v>3945202</v>
          </cell>
          <cell r="F22">
            <v>3476155</v>
          </cell>
        </row>
        <row r="23">
          <cell r="D23">
            <v>2032</v>
          </cell>
          <cell r="E23">
            <v>3938152</v>
          </cell>
          <cell r="F23">
            <v>3538468</v>
          </cell>
        </row>
        <row r="24">
          <cell r="D24">
            <v>2033</v>
          </cell>
          <cell r="E24">
            <v>3733706</v>
          </cell>
          <cell r="F24">
            <v>3727037</v>
          </cell>
        </row>
        <row r="25">
          <cell r="D25">
            <v>2034</v>
          </cell>
          <cell r="E25">
            <v>3526698</v>
          </cell>
          <cell r="F25">
            <v>3425405</v>
          </cell>
        </row>
        <row r="26">
          <cell r="D26">
            <v>2035</v>
          </cell>
          <cell r="E26">
            <v>3632971</v>
          </cell>
          <cell r="F26">
            <v>3734041</v>
          </cell>
        </row>
        <row r="27">
          <cell r="D27">
            <v>2036</v>
          </cell>
          <cell r="E27">
            <v>3206487</v>
          </cell>
          <cell r="F27">
            <v>3677074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 driveId="109e12f04a43542b" itemId="109E12F04A43542B!s5f8c2cd2dd6141d18955183dfdd6a514"/>
    <sheetNames>
      <sheetName val="EJEMPLO Panel de desempeño KPI"/>
      <sheetName val=" EN BLANCO Panel de desempeño K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CC99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>
          <a:prstShdw prst="shdw17" dist="28398" dir="6993903">
            <a:srgbClr val="FFCC99">
              <a:gamma/>
              <a:shade val="60000"/>
              <a:invGamma/>
            </a:srgbClr>
          </a:prst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CC99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>
          <a:prstShdw prst="shdw17" dist="28398" dir="6993903">
            <a:srgbClr val="FFCC99">
              <a:gamma/>
              <a:shade val="60000"/>
              <a:invGamma/>
            </a:srgbClr>
          </a:prst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ADD8C7"/>
    <pageSetUpPr fitToPage="1"/>
  </sheetPr>
  <dimension ref="A1:BA209"/>
  <sheetViews>
    <sheetView showGridLines="0" showZeros="0" showOutlineSymbols="0" zoomScale="75" zoomScaleNormal="75" workbookViewId="0">
      <selection activeCell="W68" sqref="W68"/>
    </sheetView>
  </sheetViews>
  <sheetFormatPr defaultColWidth="11.42578125" defaultRowHeight="19.5"/>
  <cols>
    <col min="1" max="1" width="3.7109375" style="4" customWidth="1" collapsed="1"/>
    <col min="2" max="2" width="5.7109375" style="66" customWidth="1" collapsed="1"/>
    <col min="3" max="3" width="28" style="66" customWidth="1" collapsed="1"/>
    <col min="4" max="4" width="2.85546875" style="66" customWidth="1" collapsed="1"/>
    <col min="5" max="5" width="2.28515625" style="66" customWidth="1" collapsed="1"/>
    <col min="6" max="6" width="55.7109375" style="66" customWidth="1" collapsed="1"/>
    <col min="7" max="7" width="2.28515625" style="66" customWidth="1" collapsed="1"/>
    <col min="8" max="8" width="55.7109375" style="66" customWidth="1" collapsed="1"/>
    <col min="9" max="9" width="2.28515625" style="66" customWidth="1" collapsed="1"/>
    <col min="10" max="10" width="55.7109375" style="66" customWidth="1" collapsed="1"/>
    <col min="11" max="11" width="3.7109375" style="66" customWidth="1" collapsed="1"/>
    <col min="12" max="12" width="5.7109375" style="66" customWidth="1" collapsed="1"/>
    <col min="13" max="13" width="28" style="66" customWidth="1" collapsed="1"/>
    <col min="14" max="14" width="2.85546875" style="66" customWidth="1" collapsed="1"/>
    <col min="15" max="15" width="2.28515625" style="66" customWidth="1" collapsed="1"/>
    <col min="16" max="16" width="55.7109375" style="66" customWidth="1" collapsed="1"/>
    <col min="17" max="17" width="2.28515625" style="66" customWidth="1" collapsed="1"/>
    <col min="18" max="18" width="55.7109375" style="66" customWidth="1" collapsed="1"/>
    <col min="19" max="19" width="2.28515625" style="66" customWidth="1" collapsed="1"/>
    <col min="20" max="20" width="55.7109375" style="66" customWidth="1" collapsed="1"/>
    <col min="21" max="22" width="20.7109375" style="66" customWidth="1" collapsed="1"/>
    <col min="23" max="30" width="20.7109375" style="4" customWidth="1" collapsed="1"/>
    <col min="31" max="31" width="100.7109375" style="4" customWidth="1" collapsed="1"/>
    <col min="32" max="42" width="20.7109375" style="4" customWidth="1" collapsed="1"/>
    <col min="43" max="43" width="100.7109375" style="4" customWidth="1" collapsed="1"/>
    <col min="44" max="16384" width="11.42578125" style="4"/>
  </cols>
  <sheetData>
    <row r="1" spans="1:49" ht="15" customHeight="1">
      <c r="A1" s="3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3"/>
      <c r="V1" s="23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</row>
    <row r="2" spans="1:49" ht="50.1" customHeight="1">
      <c r="A2" s="3"/>
      <c r="B2" s="24" t="s">
        <v>0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6"/>
      <c r="U2" s="23"/>
      <c r="V2" s="23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</row>
    <row r="3" spans="1:49" ht="15" customHeight="1">
      <c r="A3" s="6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3"/>
      <c r="V3" s="23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</row>
    <row r="4" spans="1:49" ht="50.1" customHeight="1">
      <c r="A4" s="7">
        <v>1</v>
      </c>
      <c r="B4" s="28" t="s">
        <v>1</v>
      </c>
      <c r="C4" s="28"/>
      <c r="D4" s="28"/>
      <c r="E4" s="29"/>
      <c r="F4" s="28" t="s">
        <v>2</v>
      </c>
      <c r="G4" s="28"/>
      <c r="H4" s="28" t="s">
        <v>3</v>
      </c>
      <c r="I4" s="29"/>
      <c r="J4" s="30" t="s">
        <v>4</v>
      </c>
      <c r="K4" s="31"/>
      <c r="L4" s="28" t="s">
        <v>1</v>
      </c>
      <c r="M4" s="28"/>
      <c r="N4" s="28"/>
      <c r="O4" s="29"/>
      <c r="P4" s="28" t="s">
        <v>2</v>
      </c>
      <c r="Q4" s="28"/>
      <c r="R4" s="28"/>
      <c r="S4" s="29"/>
      <c r="T4" s="30" t="s">
        <v>4</v>
      </c>
      <c r="U4" s="23"/>
      <c r="V4" s="23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</row>
    <row r="5" spans="1:49" ht="9.9499999999999993" customHeight="1">
      <c r="A5" s="8"/>
      <c r="B5" s="32"/>
      <c r="C5" s="31"/>
      <c r="D5" s="31"/>
      <c r="E5" s="22"/>
      <c r="F5" s="22"/>
      <c r="G5" s="22"/>
      <c r="H5" s="33"/>
      <c r="I5" s="22"/>
      <c r="J5" s="33"/>
      <c r="K5" s="34"/>
      <c r="L5" s="32"/>
      <c r="M5" s="31"/>
      <c r="N5" s="31"/>
      <c r="O5" s="22"/>
      <c r="P5" s="22"/>
      <c r="Q5" s="22"/>
      <c r="R5" s="33"/>
      <c r="S5" s="22"/>
      <c r="T5" s="33"/>
      <c r="U5" s="23"/>
      <c r="V5" s="23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</row>
    <row r="6" spans="1:49" s="12" customFormat="1" ht="30" customHeight="1">
      <c r="A6" s="8"/>
      <c r="B6" s="35">
        <v>1</v>
      </c>
      <c r="C6" s="36" t="s">
        <v>5</v>
      </c>
      <c r="D6" s="37" t="s">
        <v>6</v>
      </c>
      <c r="E6" s="38"/>
      <c r="F6" s="39" t="s">
        <v>7</v>
      </c>
      <c r="G6" s="40"/>
      <c r="H6" s="39" t="s">
        <v>8</v>
      </c>
      <c r="I6" s="40"/>
      <c r="J6" s="41" t="s">
        <v>9</v>
      </c>
      <c r="K6" s="42"/>
      <c r="L6" s="35">
        <v>11</v>
      </c>
      <c r="M6" s="36" t="s">
        <v>10</v>
      </c>
      <c r="N6" s="43"/>
      <c r="O6" s="38"/>
      <c r="P6" s="39" t="s">
        <v>11</v>
      </c>
      <c r="Q6" s="40"/>
      <c r="R6" s="39" t="s">
        <v>12</v>
      </c>
      <c r="S6" s="40"/>
      <c r="T6" s="41" t="s">
        <v>13</v>
      </c>
      <c r="U6" s="44"/>
      <c r="V6" s="44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</row>
    <row r="7" spans="1:49" s="12" customFormat="1" ht="30" customHeight="1">
      <c r="A7" s="8"/>
      <c r="B7" s="35"/>
      <c r="C7" s="45" t="s">
        <v>14</v>
      </c>
      <c r="D7" s="37"/>
      <c r="E7" s="38"/>
      <c r="F7" s="39"/>
      <c r="G7" s="40"/>
      <c r="H7" s="39"/>
      <c r="I7" s="40"/>
      <c r="J7" s="41"/>
      <c r="K7" s="42"/>
      <c r="L7" s="35"/>
      <c r="M7" s="45" t="s">
        <v>15</v>
      </c>
      <c r="N7" s="43"/>
      <c r="O7" s="38"/>
      <c r="P7" s="39"/>
      <c r="Q7" s="40"/>
      <c r="R7" s="39"/>
      <c r="S7" s="40"/>
      <c r="T7" s="41"/>
      <c r="U7" s="44"/>
      <c r="V7" s="44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</row>
    <row r="8" spans="1:49" ht="9.9499999999999993" customHeight="1">
      <c r="A8" s="8"/>
      <c r="B8" s="46"/>
      <c r="C8" s="47"/>
      <c r="D8" s="31"/>
      <c r="E8" s="22"/>
      <c r="F8" s="48"/>
      <c r="G8" s="49"/>
      <c r="H8" s="48"/>
      <c r="I8" s="50"/>
      <c r="J8" s="51"/>
      <c r="K8" s="34"/>
      <c r="L8" s="46">
        <v>12</v>
      </c>
      <c r="M8" s="52"/>
      <c r="N8" s="47"/>
      <c r="O8" s="22"/>
      <c r="P8" s="48"/>
      <c r="Q8" s="49"/>
      <c r="R8" s="48"/>
      <c r="S8" s="50"/>
      <c r="T8" s="51"/>
      <c r="U8" s="23"/>
      <c r="V8" s="23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</row>
    <row r="9" spans="1:49" s="12" customFormat="1" ht="30" customHeight="1">
      <c r="A9" s="10"/>
      <c r="B9" s="35">
        <v>2</v>
      </c>
      <c r="C9" s="36" t="s">
        <v>16</v>
      </c>
      <c r="D9" s="43"/>
      <c r="E9" s="38"/>
      <c r="F9" s="39" t="s">
        <v>17</v>
      </c>
      <c r="G9" s="40"/>
      <c r="H9" s="39" t="s">
        <v>18</v>
      </c>
      <c r="I9" s="40"/>
      <c r="J9" s="41" t="s">
        <v>19</v>
      </c>
      <c r="K9" s="42"/>
      <c r="L9" s="35">
        <v>12</v>
      </c>
      <c r="M9" s="36" t="s">
        <v>20</v>
      </c>
      <c r="N9" s="43"/>
      <c r="O9" s="38"/>
      <c r="P9" s="39" t="s">
        <v>21</v>
      </c>
      <c r="Q9" s="40"/>
      <c r="R9" s="39" t="s">
        <v>12</v>
      </c>
      <c r="S9" s="40"/>
      <c r="T9" s="41" t="s">
        <v>22</v>
      </c>
      <c r="U9" s="44"/>
      <c r="V9" s="44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</row>
    <row r="10" spans="1:49" s="12" customFormat="1" ht="30" customHeight="1">
      <c r="A10" s="10"/>
      <c r="B10" s="35"/>
      <c r="C10" s="45" t="s">
        <v>23</v>
      </c>
      <c r="D10" s="43"/>
      <c r="E10" s="38"/>
      <c r="F10" s="39"/>
      <c r="G10" s="40"/>
      <c r="H10" s="39"/>
      <c r="I10" s="40"/>
      <c r="J10" s="41"/>
      <c r="K10" s="53"/>
      <c r="L10" s="35"/>
      <c r="M10" s="45" t="s">
        <v>15</v>
      </c>
      <c r="N10" s="43"/>
      <c r="O10" s="38"/>
      <c r="P10" s="39"/>
      <c r="Q10" s="40"/>
      <c r="R10" s="39"/>
      <c r="S10" s="40"/>
      <c r="T10" s="41"/>
      <c r="U10" s="44"/>
      <c r="V10" s="44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</row>
    <row r="11" spans="1:49" ht="9.9499999999999993" customHeight="1">
      <c r="A11" s="10"/>
      <c r="B11" s="54"/>
      <c r="C11" s="55"/>
      <c r="D11" s="56"/>
      <c r="E11" s="56"/>
      <c r="F11" s="57"/>
      <c r="G11" s="58"/>
      <c r="H11" s="57"/>
      <c r="I11" s="59"/>
      <c r="J11" s="51"/>
      <c r="K11" s="34"/>
      <c r="L11" s="54"/>
      <c r="M11" s="55"/>
      <c r="N11" s="49"/>
      <c r="O11" s="56"/>
      <c r="P11" s="57"/>
      <c r="Q11" s="58"/>
      <c r="R11" s="57"/>
      <c r="S11" s="59"/>
      <c r="T11" s="51"/>
      <c r="U11" s="23"/>
      <c r="V11" s="23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</row>
    <row r="12" spans="1:49" s="12" customFormat="1" ht="30" customHeight="1">
      <c r="A12" s="10"/>
      <c r="B12" s="35">
        <v>3</v>
      </c>
      <c r="C12" s="36" t="s">
        <v>16</v>
      </c>
      <c r="D12" s="43"/>
      <c r="E12" s="38"/>
      <c r="F12" s="39" t="s">
        <v>24</v>
      </c>
      <c r="G12" s="40"/>
      <c r="H12" s="39" t="s">
        <v>25</v>
      </c>
      <c r="I12" s="40"/>
      <c r="J12" s="41" t="s">
        <v>26</v>
      </c>
      <c r="K12" s="42"/>
      <c r="L12" s="35">
        <v>13</v>
      </c>
      <c r="M12" s="36" t="s">
        <v>27</v>
      </c>
      <c r="N12" s="37" t="s">
        <v>6</v>
      </c>
      <c r="O12" s="38"/>
      <c r="P12" s="39" t="s">
        <v>28</v>
      </c>
      <c r="Q12" s="40"/>
      <c r="R12" s="39" t="s">
        <v>29</v>
      </c>
      <c r="S12" s="40"/>
      <c r="T12" s="41" t="s">
        <v>26</v>
      </c>
      <c r="U12" s="44"/>
      <c r="V12" s="44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</row>
    <row r="13" spans="1:49" s="12" customFormat="1" ht="30" customHeight="1">
      <c r="A13" s="10"/>
      <c r="B13" s="35"/>
      <c r="C13" s="45" t="s">
        <v>30</v>
      </c>
      <c r="D13" s="43"/>
      <c r="E13" s="38"/>
      <c r="F13" s="39"/>
      <c r="G13" s="40"/>
      <c r="H13" s="39"/>
      <c r="I13" s="40"/>
      <c r="J13" s="41"/>
      <c r="K13" s="42"/>
      <c r="L13" s="35"/>
      <c r="M13" s="45" t="s">
        <v>20</v>
      </c>
      <c r="N13" s="37"/>
      <c r="O13" s="38"/>
      <c r="P13" s="39"/>
      <c r="Q13" s="40"/>
      <c r="R13" s="39"/>
      <c r="S13" s="40"/>
      <c r="T13" s="41"/>
      <c r="U13" s="44"/>
      <c r="V13" s="44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</row>
    <row r="14" spans="1:49" ht="9.9499999999999993" customHeight="1">
      <c r="A14" s="10"/>
      <c r="B14" s="54"/>
      <c r="C14" s="55"/>
      <c r="D14" s="56"/>
      <c r="E14" s="56"/>
      <c r="F14" s="55"/>
      <c r="G14" s="49"/>
      <c r="H14" s="55"/>
      <c r="I14" s="59"/>
      <c r="J14" s="51"/>
      <c r="K14" s="34"/>
      <c r="L14" s="54"/>
      <c r="M14" s="55"/>
      <c r="N14" s="49"/>
      <c r="O14" s="56"/>
      <c r="P14" s="55"/>
      <c r="Q14" s="49"/>
      <c r="R14" s="55"/>
      <c r="S14" s="59"/>
      <c r="T14" s="51"/>
      <c r="U14" s="23"/>
      <c r="V14" s="23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</row>
    <row r="15" spans="1:49" s="12" customFormat="1" ht="30" customHeight="1">
      <c r="A15" s="10"/>
      <c r="B15" s="35">
        <v>4</v>
      </c>
      <c r="C15" s="36" t="s">
        <v>30</v>
      </c>
      <c r="D15" s="43"/>
      <c r="E15" s="38"/>
      <c r="F15" s="39" t="s">
        <v>31</v>
      </c>
      <c r="G15" s="40"/>
      <c r="H15" s="39" t="s">
        <v>32</v>
      </c>
      <c r="I15" s="40"/>
      <c r="J15" s="41" t="s">
        <v>26</v>
      </c>
      <c r="K15" s="42"/>
      <c r="L15" s="35">
        <v>14</v>
      </c>
      <c r="M15" s="36" t="s">
        <v>16</v>
      </c>
      <c r="N15" s="43"/>
      <c r="O15" s="38"/>
      <c r="P15" s="39" t="s">
        <v>33</v>
      </c>
      <c r="Q15" s="40"/>
      <c r="R15" s="39" t="s">
        <v>25</v>
      </c>
      <c r="S15" s="40"/>
      <c r="T15" s="41" t="s">
        <v>26</v>
      </c>
      <c r="U15" s="44"/>
      <c r="V15" s="44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</row>
    <row r="16" spans="1:49" s="12" customFormat="1" ht="30" customHeight="1">
      <c r="A16" s="10"/>
      <c r="B16" s="35"/>
      <c r="C16" s="45" t="s">
        <v>34</v>
      </c>
      <c r="D16" s="43"/>
      <c r="E16" s="38"/>
      <c r="F16" s="39"/>
      <c r="G16" s="40"/>
      <c r="H16" s="39"/>
      <c r="I16" s="40"/>
      <c r="J16" s="41"/>
      <c r="K16" s="42"/>
      <c r="L16" s="35"/>
      <c r="M16" s="45" t="s">
        <v>27</v>
      </c>
      <c r="N16" s="43"/>
      <c r="O16" s="38"/>
      <c r="P16" s="39"/>
      <c r="Q16" s="40"/>
      <c r="R16" s="39"/>
      <c r="S16" s="40"/>
      <c r="T16" s="41"/>
      <c r="U16" s="44"/>
      <c r="V16" s="44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</row>
    <row r="17" spans="1:49" ht="9.9499999999999993" customHeight="1">
      <c r="A17" s="10"/>
      <c r="B17" s="54"/>
      <c r="C17" s="55"/>
      <c r="D17" s="56"/>
      <c r="E17" s="56"/>
      <c r="F17" s="55"/>
      <c r="G17" s="49"/>
      <c r="H17" s="55"/>
      <c r="I17" s="59"/>
      <c r="J17" s="51"/>
      <c r="K17" s="34"/>
      <c r="L17" s="54"/>
      <c r="M17" s="55"/>
      <c r="N17" s="49"/>
      <c r="O17" s="56"/>
      <c r="P17" s="55"/>
      <c r="Q17" s="49"/>
      <c r="R17" s="55"/>
      <c r="S17" s="59"/>
      <c r="T17" s="51"/>
      <c r="U17" s="23"/>
      <c r="V17" s="23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</row>
    <row r="18" spans="1:49" s="12" customFormat="1" ht="30" customHeight="1">
      <c r="A18" s="10"/>
      <c r="B18" s="35">
        <v>5</v>
      </c>
      <c r="C18" s="36" t="s">
        <v>30</v>
      </c>
      <c r="D18" s="43"/>
      <c r="E18" s="38"/>
      <c r="F18" s="39" t="s">
        <v>35</v>
      </c>
      <c r="G18" s="40"/>
      <c r="H18" s="39" t="s">
        <v>36</v>
      </c>
      <c r="I18" s="40"/>
      <c r="J18" s="41" t="s">
        <v>26</v>
      </c>
      <c r="K18" s="42"/>
      <c r="L18" s="35">
        <v>15</v>
      </c>
      <c r="M18" s="36" t="s">
        <v>5</v>
      </c>
      <c r="N18" s="37" t="s">
        <v>6</v>
      </c>
      <c r="O18" s="38"/>
      <c r="P18" s="39" t="s">
        <v>7</v>
      </c>
      <c r="Q18" s="40"/>
      <c r="R18" s="39" t="s">
        <v>37</v>
      </c>
      <c r="S18" s="40"/>
      <c r="T18" s="41" t="s">
        <v>38</v>
      </c>
      <c r="U18" s="44"/>
      <c r="V18" s="44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</row>
    <row r="19" spans="1:49" s="12" customFormat="1" ht="30" customHeight="1">
      <c r="A19" s="10"/>
      <c r="B19" s="35"/>
      <c r="C19" s="45" t="s">
        <v>39</v>
      </c>
      <c r="D19" s="43"/>
      <c r="E19" s="38"/>
      <c r="F19" s="39"/>
      <c r="G19" s="40"/>
      <c r="H19" s="39"/>
      <c r="I19" s="40"/>
      <c r="J19" s="41"/>
      <c r="K19" s="42"/>
      <c r="L19" s="35"/>
      <c r="M19" s="45" t="s">
        <v>14</v>
      </c>
      <c r="N19" s="37"/>
      <c r="O19" s="38"/>
      <c r="P19" s="39"/>
      <c r="Q19" s="40"/>
      <c r="R19" s="39"/>
      <c r="S19" s="40"/>
      <c r="T19" s="41"/>
      <c r="U19" s="44"/>
      <c r="V19" s="44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</row>
    <row r="20" spans="1:49" ht="9.9499999999999993" customHeight="1">
      <c r="A20" s="10"/>
      <c r="B20" s="54"/>
      <c r="C20" s="55"/>
      <c r="D20" s="56"/>
      <c r="E20" s="56"/>
      <c r="F20" s="55"/>
      <c r="G20" s="49"/>
      <c r="H20" s="55"/>
      <c r="I20" s="59"/>
      <c r="J20" s="51"/>
      <c r="K20" s="34"/>
      <c r="L20" s="54"/>
      <c r="M20" s="55"/>
      <c r="N20" s="49"/>
      <c r="O20" s="56"/>
      <c r="P20" s="55"/>
      <c r="Q20" s="49"/>
      <c r="R20" s="55"/>
      <c r="S20" s="59"/>
      <c r="T20" s="51"/>
      <c r="U20" s="23"/>
      <c r="V20" s="23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</row>
    <row r="21" spans="1:49" s="12" customFormat="1" ht="30" customHeight="1">
      <c r="A21" s="10"/>
      <c r="B21" s="35">
        <v>6</v>
      </c>
      <c r="C21" s="36" t="s">
        <v>40</v>
      </c>
      <c r="D21" s="43"/>
      <c r="E21" s="38"/>
      <c r="F21" s="39" t="s">
        <v>41</v>
      </c>
      <c r="G21" s="40"/>
      <c r="H21" s="39" t="s">
        <v>42</v>
      </c>
      <c r="I21" s="40"/>
      <c r="J21" s="41" t="s">
        <v>43</v>
      </c>
      <c r="K21" s="42"/>
      <c r="L21" s="35">
        <v>16</v>
      </c>
      <c r="M21" s="36" t="s">
        <v>16</v>
      </c>
      <c r="N21" s="43"/>
      <c r="O21" s="38"/>
      <c r="P21" s="39" t="s">
        <v>17</v>
      </c>
      <c r="Q21" s="40"/>
      <c r="R21" s="39" t="s">
        <v>18</v>
      </c>
      <c r="S21" s="40"/>
      <c r="T21" s="41" t="s">
        <v>19</v>
      </c>
      <c r="U21" s="44"/>
      <c r="V21" s="44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</row>
    <row r="22" spans="1:49" s="12" customFormat="1" ht="30" customHeight="1">
      <c r="A22" s="10"/>
      <c r="B22" s="35"/>
      <c r="C22" s="45" t="s">
        <v>44</v>
      </c>
      <c r="D22" s="43"/>
      <c r="E22" s="38"/>
      <c r="F22" s="39"/>
      <c r="G22" s="40"/>
      <c r="H22" s="39"/>
      <c r="I22" s="40"/>
      <c r="J22" s="41"/>
      <c r="K22" s="42"/>
      <c r="L22" s="35"/>
      <c r="M22" s="45" t="s">
        <v>23</v>
      </c>
      <c r="N22" s="43"/>
      <c r="O22" s="38"/>
      <c r="P22" s="39"/>
      <c r="Q22" s="40"/>
      <c r="R22" s="39"/>
      <c r="S22" s="40"/>
      <c r="T22" s="41"/>
      <c r="U22" s="44"/>
      <c r="V22" s="44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</row>
    <row r="23" spans="1:49" ht="9.9499999999999993" customHeight="1">
      <c r="A23" s="10"/>
      <c r="B23" s="60"/>
      <c r="C23" s="61"/>
      <c r="D23" s="53"/>
      <c r="E23" s="53"/>
      <c r="F23" s="61"/>
      <c r="G23" s="62"/>
      <c r="H23" s="61"/>
      <c r="I23" s="62"/>
      <c r="J23" s="61"/>
      <c r="K23" s="34"/>
      <c r="L23" s="60"/>
      <c r="M23" s="61"/>
      <c r="N23" s="62"/>
      <c r="O23" s="53"/>
      <c r="P23" s="61"/>
      <c r="Q23" s="62"/>
      <c r="R23" s="61"/>
      <c r="S23" s="62"/>
      <c r="T23" s="61"/>
      <c r="U23" s="23"/>
      <c r="V23" s="23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</row>
    <row r="24" spans="1:49" s="12" customFormat="1" ht="30" customHeight="1">
      <c r="A24" s="10"/>
      <c r="B24" s="35">
        <v>7</v>
      </c>
      <c r="C24" s="36" t="s">
        <v>45</v>
      </c>
      <c r="D24" s="43"/>
      <c r="E24" s="38"/>
      <c r="F24" s="39" t="s">
        <v>46</v>
      </c>
      <c r="G24" s="40"/>
      <c r="H24" s="39" t="s">
        <v>47</v>
      </c>
      <c r="I24" s="40"/>
      <c r="J24" s="41" t="s">
        <v>48</v>
      </c>
      <c r="K24" s="42"/>
      <c r="L24" s="35">
        <v>17</v>
      </c>
      <c r="M24" s="36" t="s">
        <v>27</v>
      </c>
      <c r="N24" s="43"/>
      <c r="O24" s="38"/>
      <c r="P24" s="39" t="s">
        <v>49</v>
      </c>
      <c r="Q24" s="40"/>
      <c r="R24" s="39" t="s">
        <v>50</v>
      </c>
      <c r="S24" s="40"/>
      <c r="T24" s="41" t="s">
        <v>26</v>
      </c>
      <c r="U24" s="44"/>
      <c r="V24" s="44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</row>
    <row r="25" spans="1:49" s="12" customFormat="1" ht="30" customHeight="1">
      <c r="A25" s="10"/>
      <c r="B25" s="35"/>
      <c r="C25" s="45" t="s">
        <v>44</v>
      </c>
      <c r="D25" s="43"/>
      <c r="E25" s="38"/>
      <c r="F25" s="39"/>
      <c r="G25" s="40"/>
      <c r="H25" s="39"/>
      <c r="I25" s="40"/>
      <c r="J25" s="41"/>
      <c r="K25" s="42"/>
      <c r="L25" s="35"/>
      <c r="M25" s="45" t="s">
        <v>39</v>
      </c>
      <c r="N25" s="43"/>
      <c r="O25" s="38"/>
      <c r="P25" s="39"/>
      <c r="Q25" s="40"/>
      <c r="R25" s="39"/>
      <c r="S25" s="40"/>
      <c r="T25" s="41"/>
      <c r="U25" s="44"/>
      <c r="V25" s="44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</row>
    <row r="26" spans="1:49" ht="9.9499999999999993" customHeight="1">
      <c r="A26" s="10"/>
      <c r="B26" s="54"/>
      <c r="C26" s="55"/>
      <c r="D26" s="56"/>
      <c r="E26" s="56"/>
      <c r="F26" s="55"/>
      <c r="G26" s="49"/>
      <c r="H26" s="55"/>
      <c r="I26" s="59"/>
      <c r="J26" s="51"/>
      <c r="K26" s="34"/>
      <c r="L26" s="54"/>
      <c r="M26" s="55"/>
      <c r="N26" s="49"/>
      <c r="O26" s="56"/>
      <c r="P26" s="55"/>
      <c r="Q26" s="49"/>
      <c r="R26" s="55"/>
      <c r="S26" s="59"/>
      <c r="T26" s="51"/>
      <c r="U26" s="23"/>
      <c r="V26" s="23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</row>
    <row r="27" spans="1:49" s="12" customFormat="1" ht="30" customHeight="1">
      <c r="A27" s="10"/>
      <c r="B27" s="35">
        <v>8</v>
      </c>
      <c r="C27" s="36" t="s">
        <v>51</v>
      </c>
      <c r="D27" s="37" t="s">
        <v>6</v>
      </c>
      <c r="E27" s="38"/>
      <c r="F27" s="39" t="s">
        <v>52</v>
      </c>
      <c r="G27" s="40"/>
      <c r="H27" s="39" t="s">
        <v>53</v>
      </c>
      <c r="I27" s="40"/>
      <c r="J27" s="41" t="s">
        <v>26</v>
      </c>
      <c r="K27" s="42"/>
      <c r="L27" s="35">
        <v>18</v>
      </c>
      <c r="M27" s="36" t="s">
        <v>51</v>
      </c>
      <c r="N27" s="37" t="s">
        <v>6</v>
      </c>
      <c r="O27" s="38"/>
      <c r="P27" s="39" t="s">
        <v>52</v>
      </c>
      <c r="Q27" s="40"/>
      <c r="R27" s="39" t="s">
        <v>54</v>
      </c>
      <c r="S27" s="40"/>
      <c r="T27" s="41" t="s">
        <v>26</v>
      </c>
      <c r="U27" s="44"/>
      <c r="V27" s="44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</row>
    <row r="28" spans="1:49" s="12" customFormat="1" ht="30" customHeight="1">
      <c r="A28" s="10"/>
      <c r="B28" s="35"/>
      <c r="C28" s="45" t="s">
        <v>55</v>
      </c>
      <c r="D28" s="37"/>
      <c r="E28" s="38"/>
      <c r="F28" s="39"/>
      <c r="G28" s="40"/>
      <c r="H28" s="39"/>
      <c r="I28" s="40"/>
      <c r="J28" s="41"/>
      <c r="K28" s="42"/>
      <c r="L28" s="35"/>
      <c r="M28" s="45" t="s">
        <v>55</v>
      </c>
      <c r="N28" s="37"/>
      <c r="O28" s="38"/>
      <c r="P28" s="39"/>
      <c r="Q28" s="40"/>
      <c r="R28" s="39"/>
      <c r="S28" s="40"/>
      <c r="T28" s="41"/>
      <c r="U28" s="44"/>
      <c r="V28" s="44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</row>
    <row r="29" spans="1:49" ht="9.9499999999999993" customHeight="1">
      <c r="A29" s="10"/>
      <c r="B29" s="54"/>
      <c r="C29" s="55"/>
      <c r="D29" s="56"/>
      <c r="E29" s="56"/>
      <c r="F29" s="55"/>
      <c r="G29" s="49"/>
      <c r="H29" s="55"/>
      <c r="I29" s="59"/>
      <c r="J29" s="51"/>
      <c r="K29" s="34"/>
      <c r="L29" s="54"/>
      <c r="M29" s="55"/>
      <c r="N29" s="49"/>
      <c r="O29" s="56"/>
      <c r="P29" s="55"/>
      <c r="Q29" s="49"/>
      <c r="R29" s="55"/>
      <c r="S29" s="59"/>
      <c r="T29" s="51"/>
      <c r="U29" s="23"/>
      <c r="V29" s="23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</row>
    <row r="30" spans="1:49" s="12" customFormat="1" ht="30" customHeight="1">
      <c r="A30" s="18"/>
      <c r="B30" s="35">
        <v>9</v>
      </c>
      <c r="C30" s="36" t="s">
        <v>56</v>
      </c>
      <c r="D30" s="37" t="s">
        <v>6</v>
      </c>
      <c r="E30" s="38"/>
      <c r="F30" s="39" t="s">
        <v>57</v>
      </c>
      <c r="G30" s="40"/>
      <c r="H30" s="39" t="s">
        <v>58</v>
      </c>
      <c r="I30" s="40"/>
      <c r="J30" s="41" t="s">
        <v>59</v>
      </c>
      <c r="K30" s="42"/>
      <c r="L30" s="35">
        <v>19</v>
      </c>
      <c r="M30" s="36" t="s">
        <v>56</v>
      </c>
      <c r="N30" s="37" t="s">
        <v>6</v>
      </c>
      <c r="O30" s="38"/>
      <c r="P30" s="39" t="s">
        <v>57</v>
      </c>
      <c r="Q30" s="40"/>
      <c r="R30" s="39" t="s">
        <v>58</v>
      </c>
      <c r="S30" s="40"/>
      <c r="T30" s="41" t="s">
        <v>59</v>
      </c>
      <c r="U30" s="44"/>
      <c r="V30" s="44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</row>
    <row r="31" spans="1:49" s="12" customFormat="1" ht="30" customHeight="1">
      <c r="A31" s="11"/>
      <c r="B31" s="35"/>
      <c r="C31" s="45" t="s">
        <v>16</v>
      </c>
      <c r="D31" s="37"/>
      <c r="E31" s="38"/>
      <c r="F31" s="39"/>
      <c r="G31" s="40"/>
      <c r="H31" s="39"/>
      <c r="I31" s="40"/>
      <c r="J31" s="41"/>
      <c r="K31" s="53"/>
      <c r="L31" s="35"/>
      <c r="M31" s="45" t="s">
        <v>16</v>
      </c>
      <c r="N31" s="37"/>
      <c r="O31" s="38"/>
      <c r="P31" s="39"/>
      <c r="Q31" s="40"/>
      <c r="R31" s="39"/>
      <c r="S31" s="40"/>
      <c r="T31" s="41"/>
      <c r="U31" s="44"/>
      <c r="V31" s="44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</row>
    <row r="32" spans="1:49" ht="9.9499999999999993" customHeight="1">
      <c r="A32" s="3"/>
      <c r="B32" s="40"/>
      <c r="C32" s="61"/>
      <c r="D32" s="53"/>
      <c r="E32" s="53"/>
      <c r="F32" s="61"/>
      <c r="G32" s="62"/>
      <c r="H32" s="61"/>
      <c r="I32" s="62"/>
      <c r="J32" s="61"/>
      <c r="K32" s="34"/>
      <c r="L32" s="40"/>
      <c r="M32" s="61"/>
      <c r="N32" s="62"/>
      <c r="O32" s="53"/>
      <c r="P32" s="61"/>
      <c r="Q32" s="62"/>
      <c r="R32" s="61"/>
      <c r="S32" s="62"/>
      <c r="T32" s="61"/>
      <c r="U32" s="23"/>
      <c r="V32" s="23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</row>
    <row r="33" spans="1:53" s="12" customFormat="1" ht="30" customHeight="1">
      <c r="A33" s="11"/>
      <c r="B33" s="35">
        <v>10</v>
      </c>
      <c r="C33" s="36" t="s">
        <v>60</v>
      </c>
      <c r="D33" s="37" t="s">
        <v>6</v>
      </c>
      <c r="E33" s="38"/>
      <c r="F33" s="39" t="s">
        <v>61</v>
      </c>
      <c r="G33" s="40"/>
      <c r="H33" s="39" t="s">
        <v>62</v>
      </c>
      <c r="I33" s="40"/>
      <c r="J33" s="41" t="s">
        <v>63</v>
      </c>
      <c r="K33" s="42"/>
      <c r="L33" s="35">
        <v>20</v>
      </c>
      <c r="M33" s="36" t="s">
        <v>60</v>
      </c>
      <c r="N33" s="37" t="s">
        <v>6</v>
      </c>
      <c r="O33" s="38"/>
      <c r="P33" s="39" t="s">
        <v>64</v>
      </c>
      <c r="Q33" s="40"/>
      <c r="R33" s="39" t="s">
        <v>62</v>
      </c>
      <c r="S33" s="40"/>
      <c r="T33" s="41" t="s">
        <v>63</v>
      </c>
      <c r="U33" s="44"/>
      <c r="V33" s="44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</row>
    <row r="34" spans="1:53" s="12" customFormat="1" ht="30" customHeight="1">
      <c r="A34" s="11"/>
      <c r="B34" s="35"/>
      <c r="C34" s="45" t="s">
        <v>65</v>
      </c>
      <c r="D34" s="37"/>
      <c r="E34" s="38"/>
      <c r="F34" s="39"/>
      <c r="G34" s="40"/>
      <c r="H34" s="39"/>
      <c r="I34" s="40"/>
      <c r="J34" s="41"/>
      <c r="K34" s="42"/>
      <c r="L34" s="35"/>
      <c r="M34" s="45" t="s">
        <v>66</v>
      </c>
      <c r="N34" s="37"/>
      <c r="O34" s="38"/>
      <c r="P34" s="39"/>
      <c r="Q34" s="40"/>
      <c r="R34" s="39"/>
      <c r="S34" s="40"/>
      <c r="T34" s="41"/>
      <c r="U34" s="44"/>
      <c r="V34" s="44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</row>
    <row r="35" spans="1:53" ht="15" customHeight="1">
      <c r="A35" s="3"/>
      <c r="B35" s="22"/>
      <c r="C35" s="22"/>
      <c r="D35" s="22"/>
      <c r="E35" s="22"/>
      <c r="F35" s="22"/>
      <c r="G35" s="22"/>
      <c r="H35" s="34"/>
      <c r="I35" s="34"/>
      <c r="J35" s="53"/>
      <c r="K35" s="34"/>
      <c r="L35" s="22"/>
      <c r="M35" s="22"/>
      <c r="N35" s="22"/>
      <c r="O35" s="22"/>
      <c r="P35" s="22"/>
      <c r="Q35" s="22"/>
      <c r="R35" s="34"/>
      <c r="S35" s="34"/>
      <c r="T35" s="53"/>
      <c r="U35" s="23"/>
      <c r="V35" s="23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</row>
    <row r="36" spans="1:53" s="5" customFormat="1" ht="15" customHeight="1">
      <c r="A36" s="1"/>
      <c r="B36" s="63"/>
      <c r="C36" s="63"/>
      <c r="D36" s="63"/>
      <c r="E36" s="63"/>
      <c r="F36" s="63"/>
      <c r="G36" s="64"/>
      <c r="H36" s="63"/>
      <c r="I36" s="64"/>
      <c r="J36" s="63"/>
      <c r="K36" s="64"/>
      <c r="L36" s="63"/>
      <c r="M36" s="63"/>
      <c r="N36" s="63"/>
      <c r="O36" s="63"/>
      <c r="P36" s="63"/>
      <c r="Q36" s="64"/>
      <c r="R36" s="63"/>
      <c r="S36" s="64"/>
      <c r="T36" s="63"/>
      <c r="U36" s="23"/>
      <c r="V36" s="23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</row>
    <row r="37" spans="1:53" s="2" customFormat="1" ht="12" customHeight="1">
      <c r="B37" s="23"/>
      <c r="C37" s="23"/>
      <c r="D37" s="23"/>
      <c r="E37" s="23"/>
      <c r="F37" s="23"/>
      <c r="G37" s="23"/>
      <c r="H37" s="23"/>
      <c r="I37" s="23"/>
      <c r="J37" s="23"/>
      <c r="K37" s="22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</row>
    <row r="38" spans="1:53" s="5" customFormat="1" ht="12" customHeight="1">
      <c r="A38" s="2"/>
      <c r="B38" s="23"/>
      <c r="C38" s="23"/>
      <c r="D38" s="23"/>
      <c r="E38" s="23"/>
      <c r="F38" s="23"/>
      <c r="G38" s="23"/>
      <c r="H38" s="23"/>
      <c r="I38" s="23"/>
      <c r="J38" s="23"/>
      <c r="K38" s="22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</row>
    <row r="39" spans="1:53" s="5" customFormat="1">
      <c r="A39" s="2"/>
      <c r="B39" s="23"/>
      <c r="C39" s="23"/>
      <c r="D39" s="23"/>
      <c r="E39" s="23"/>
      <c r="F39" s="23"/>
      <c r="G39" s="23"/>
      <c r="H39" s="23"/>
      <c r="I39" s="23"/>
      <c r="J39" s="23"/>
      <c r="K39" s="22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</row>
    <row r="40" spans="1:53" s="5" customFormat="1">
      <c r="A40" s="1"/>
      <c r="B40" s="63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23"/>
      <c r="V40" s="23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</row>
    <row r="41" spans="1:53" s="5" customFormat="1">
      <c r="A41" s="1"/>
      <c r="B41" s="63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23"/>
      <c r="V41" s="23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</row>
    <row r="42" spans="1:53" s="5" customFormat="1">
      <c r="A42" s="1"/>
      <c r="B42" s="63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23"/>
      <c r="V42" s="23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</row>
    <row r="43" spans="1:53" s="5" customFormat="1">
      <c r="A43" s="1"/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23"/>
      <c r="V43" s="23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</row>
    <row r="44" spans="1:53">
      <c r="A44" s="1"/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23"/>
      <c r="V44" s="23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</row>
    <row r="45" spans="1:53">
      <c r="A45" s="2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</row>
    <row r="46" spans="1:53">
      <c r="A46" s="2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</row>
    <row r="47" spans="1:53">
      <c r="A47" s="2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</row>
    <row r="48" spans="1:53">
      <c r="A48" s="2"/>
      <c r="B48" s="23"/>
      <c r="C48" s="65"/>
      <c r="D48" s="23"/>
      <c r="E48" s="23"/>
      <c r="F48" s="23"/>
      <c r="G48" s="23"/>
      <c r="H48" s="23"/>
      <c r="I48" s="23"/>
      <c r="J48" s="23"/>
      <c r="K48" s="23"/>
      <c r="L48" s="23"/>
      <c r="M48" s="65"/>
      <c r="N48" s="23"/>
      <c r="O48" s="23"/>
      <c r="P48" s="23"/>
      <c r="Q48" s="23"/>
      <c r="R48" s="23"/>
      <c r="S48" s="23"/>
      <c r="T48" s="23"/>
      <c r="U48" s="23"/>
      <c r="V48" s="23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</row>
    <row r="49" spans="1:53">
      <c r="A49" s="2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</row>
    <row r="50" spans="1:53">
      <c r="A50" s="2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</row>
    <row r="51" spans="1:53">
      <c r="A51" s="2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</row>
    <row r="52" spans="1:53" ht="15" customHeight="1">
      <c r="A52" s="2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</row>
    <row r="53" spans="1:53">
      <c r="A53" s="2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</row>
    <row r="54" spans="1:53">
      <c r="A54" s="2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</row>
    <row r="55" spans="1:53">
      <c r="A55" s="2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</row>
    <row r="56" spans="1:53">
      <c r="A56" s="2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</row>
    <row r="57" spans="1:53">
      <c r="A57" s="2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</row>
    <row r="58" spans="1:53">
      <c r="A58" s="2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</row>
    <row r="59" spans="1:53">
      <c r="A59" s="2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</row>
    <row r="60" spans="1:53">
      <c r="A60" s="2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</row>
    <row r="61" spans="1:53">
      <c r="A61" s="2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</row>
    <row r="62" spans="1:53">
      <c r="A62" s="2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</row>
    <row r="63" spans="1:53">
      <c r="A63" s="2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</row>
    <row r="64" spans="1:53">
      <c r="A64" s="2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</row>
    <row r="65" spans="1:53">
      <c r="A65" s="2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</row>
    <row r="66" spans="1:53">
      <c r="A66" s="2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</row>
    <row r="67" spans="1:53">
      <c r="A67" s="2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</row>
    <row r="68" spans="1:53">
      <c r="A68" s="2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</row>
    <row r="69" spans="1:53">
      <c r="A69" s="2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</row>
    <row r="70" spans="1:53">
      <c r="A70" s="2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</row>
    <row r="71" spans="1:53">
      <c r="A71" s="2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</row>
    <row r="72" spans="1:53">
      <c r="A72" s="2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</row>
    <row r="73" spans="1:53">
      <c r="A73" s="2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</row>
    <row r="74" spans="1:53">
      <c r="A74" s="2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</row>
    <row r="75" spans="1:53">
      <c r="A75" s="2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</row>
    <row r="76" spans="1:53">
      <c r="A76" s="2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</row>
    <row r="77" spans="1:53">
      <c r="A77" s="2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</row>
    <row r="78" spans="1:53">
      <c r="A78" s="2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</row>
    <row r="79" spans="1:53">
      <c r="A79" s="2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</row>
    <row r="80" spans="1:53">
      <c r="A80" s="2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</row>
    <row r="81" spans="1:53">
      <c r="A81" s="2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</row>
    <row r="82" spans="1:53">
      <c r="A82" s="2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</row>
    <row r="83" spans="1:53">
      <c r="A83" s="2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</row>
    <row r="84" spans="1:53">
      <c r="A84" s="2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</row>
    <row r="85" spans="1:53">
      <c r="A85" s="2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</row>
    <row r="86" spans="1:53">
      <c r="A86" s="2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</row>
    <row r="87" spans="1:53">
      <c r="A87" s="2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</row>
    <row r="88" spans="1:53">
      <c r="A88" s="2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</row>
    <row r="89" spans="1:53">
      <c r="A89" s="2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</row>
    <row r="90" spans="1:53">
      <c r="A90" s="2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</row>
    <row r="91" spans="1:53">
      <c r="A91" s="2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</row>
    <row r="92" spans="1:53">
      <c r="A92" s="2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</row>
    <row r="93" spans="1:53">
      <c r="A93" s="2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</row>
    <row r="94" spans="1:53">
      <c r="A94" s="2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</row>
    <row r="95" spans="1:53">
      <c r="A95" s="2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</row>
    <row r="96" spans="1:53">
      <c r="A96" s="2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</row>
    <row r="97" spans="1:53">
      <c r="A97" s="2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</row>
    <row r="98" spans="1:53">
      <c r="A98" s="2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</row>
    <row r="99" spans="1:53">
      <c r="A99" s="2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</row>
    <row r="100" spans="1:53">
      <c r="A100" s="2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</row>
    <row r="101" spans="1:53">
      <c r="A101" s="2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</row>
    <row r="102" spans="1:53">
      <c r="A102" s="2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</row>
    <row r="103" spans="1:53">
      <c r="A103" s="2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</row>
    <row r="104" spans="1:53">
      <c r="A104" s="2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</row>
    <row r="105" spans="1:53">
      <c r="A105" s="2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</row>
    <row r="106" spans="1:53">
      <c r="A106" s="2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</row>
    <row r="107" spans="1:53">
      <c r="A107" s="2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</row>
    <row r="108" spans="1:53">
      <c r="A108" s="2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</row>
    <row r="109" spans="1:53">
      <c r="A109" s="2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</row>
    <row r="110" spans="1:53">
      <c r="A110" s="2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</row>
    <row r="111" spans="1:53">
      <c r="A111" s="2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</row>
    <row r="112" spans="1:53">
      <c r="A112" s="2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</row>
    <row r="113" spans="1:53">
      <c r="A113" s="2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</row>
    <row r="114" spans="1:53">
      <c r="A114" s="2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</row>
    <row r="115" spans="1:53">
      <c r="A115" s="2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</row>
    <row r="116" spans="1:53">
      <c r="A116" s="2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</row>
    <row r="117" spans="1:53">
      <c r="A117" s="2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</row>
    <row r="118" spans="1:53">
      <c r="A118" s="2"/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</row>
    <row r="119" spans="1:53">
      <c r="A119" s="2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</row>
    <row r="120" spans="1:53">
      <c r="A120" s="2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</row>
    <row r="121" spans="1:53">
      <c r="A121" s="2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</row>
    <row r="122" spans="1:53">
      <c r="A122" s="2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</row>
    <row r="123" spans="1:53">
      <c r="A123" s="2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</row>
    <row r="124" spans="1:53">
      <c r="A124" s="2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</row>
    <row r="125" spans="1:53">
      <c r="A125" s="2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</row>
    <row r="126" spans="1:53">
      <c r="A126" s="2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</row>
    <row r="127" spans="1:53">
      <c r="A127" s="2"/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</row>
    <row r="128" spans="1:53">
      <c r="A128" s="2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</row>
    <row r="129" spans="1:53">
      <c r="A129" s="2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</row>
    <row r="130" spans="1:53">
      <c r="A130" s="2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</row>
    <row r="131" spans="1:53">
      <c r="A131" s="2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</row>
    <row r="132" spans="1:53">
      <c r="A132" s="2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</row>
    <row r="133" spans="1:53">
      <c r="A133" s="2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</row>
    <row r="134" spans="1:53">
      <c r="A134" s="2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</row>
    <row r="135" spans="1:53">
      <c r="A135" s="2"/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</row>
    <row r="136" spans="1:53">
      <c r="A136" s="2"/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</row>
    <row r="137" spans="1:53">
      <c r="A137" s="2"/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</row>
    <row r="138" spans="1:53">
      <c r="A138" s="2"/>
      <c r="B138" s="23"/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</row>
    <row r="139" spans="1:53">
      <c r="A139" s="2"/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</row>
    <row r="140" spans="1:53">
      <c r="A140" s="2"/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</row>
    <row r="141" spans="1:53">
      <c r="A141" s="2"/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</row>
    <row r="142" spans="1:53">
      <c r="A142" s="2"/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</row>
    <row r="143" spans="1:53">
      <c r="A143" s="2"/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</row>
    <row r="144" spans="1:53">
      <c r="A144" s="2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</row>
    <row r="145" spans="1:53">
      <c r="A145" s="2"/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</row>
    <row r="146" spans="1:53">
      <c r="A146" s="2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</row>
    <row r="147" spans="1:53">
      <c r="A147" s="2"/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</row>
    <row r="148" spans="1:53">
      <c r="A148" s="2"/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</row>
    <row r="149" spans="1:53">
      <c r="A149" s="2"/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</row>
    <row r="150" spans="1:53">
      <c r="A150" s="2"/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</row>
    <row r="151" spans="1:53">
      <c r="A151" s="2"/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</row>
    <row r="152" spans="1:53">
      <c r="A152" s="2"/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</row>
    <row r="153" spans="1:53">
      <c r="A153" s="2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</row>
    <row r="154" spans="1:53">
      <c r="A154" s="2"/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</row>
    <row r="155" spans="1:53">
      <c r="A155" s="2"/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</row>
    <row r="156" spans="1:53">
      <c r="A156" s="2"/>
      <c r="B156" s="23"/>
      <c r="C156" s="23"/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3"/>
      <c r="V156" s="23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</row>
    <row r="157" spans="1:53">
      <c r="A157" s="2"/>
      <c r="B157" s="23"/>
      <c r="C157" s="23"/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</row>
    <row r="158" spans="1:53">
      <c r="A158" s="2"/>
      <c r="B158" s="23"/>
      <c r="C158" s="23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</row>
    <row r="159" spans="1:53">
      <c r="A159" s="2"/>
      <c r="B159" s="23"/>
      <c r="C159" s="23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</row>
    <row r="160" spans="1:53">
      <c r="A160" s="2"/>
      <c r="B160" s="23"/>
      <c r="C160" s="23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</row>
    <row r="161" spans="1:53">
      <c r="A161" s="2"/>
      <c r="B161" s="23"/>
      <c r="C161" s="23"/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</row>
    <row r="162" spans="1:53">
      <c r="A162" s="2"/>
      <c r="B162" s="23"/>
      <c r="C162" s="23"/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</row>
    <row r="163" spans="1:53">
      <c r="A163" s="2"/>
      <c r="B163" s="23"/>
      <c r="C163" s="23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</row>
    <row r="164" spans="1:53">
      <c r="A164" s="2"/>
      <c r="B164" s="23"/>
      <c r="C164" s="23"/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</row>
    <row r="165" spans="1:53">
      <c r="A165" s="2"/>
      <c r="B165" s="23"/>
      <c r="C165" s="23"/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</row>
    <row r="166" spans="1:53">
      <c r="A166" s="2"/>
      <c r="B166" s="23"/>
      <c r="C166" s="23"/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</row>
    <row r="167" spans="1:53">
      <c r="A167" s="2"/>
      <c r="B167" s="23"/>
      <c r="C167" s="23"/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</row>
    <row r="168" spans="1:53">
      <c r="A168" s="2"/>
      <c r="B168" s="23"/>
      <c r="C168" s="23"/>
      <c r="D168" s="23"/>
      <c r="E168" s="23"/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</row>
    <row r="169" spans="1:53">
      <c r="A169" s="2"/>
      <c r="B169" s="23"/>
      <c r="C169" s="23"/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</row>
    <row r="170" spans="1:53">
      <c r="A170" s="2"/>
      <c r="B170" s="23"/>
      <c r="C170" s="23"/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</row>
    <row r="171" spans="1:53">
      <c r="A171" s="2"/>
      <c r="B171" s="23"/>
      <c r="C171" s="23"/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</row>
    <row r="172" spans="1:53">
      <c r="A172" s="2"/>
      <c r="B172" s="23"/>
      <c r="C172" s="23"/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</row>
    <row r="173" spans="1:53">
      <c r="A173" s="2"/>
      <c r="B173" s="23"/>
      <c r="C173" s="23"/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</row>
    <row r="174" spans="1:53">
      <c r="A174" s="2"/>
      <c r="B174" s="23"/>
      <c r="C174" s="23"/>
      <c r="D174" s="23"/>
      <c r="E174" s="23"/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3"/>
      <c r="V174" s="23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</row>
    <row r="175" spans="1:53">
      <c r="A175" s="2"/>
      <c r="B175" s="23"/>
      <c r="C175" s="23"/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3"/>
      <c r="V175" s="23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</row>
    <row r="176" spans="1:53">
      <c r="A176" s="2"/>
      <c r="B176" s="23"/>
      <c r="C176" s="23"/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</row>
    <row r="177" spans="1:53">
      <c r="A177" s="2"/>
      <c r="B177" s="23"/>
      <c r="C177" s="23"/>
      <c r="D177" s="23"/>
      <c r="E177" s="23"/>
      <c r="F177" s="23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</row>
    <row r="178" spans="1:53">
      <c r="A178" s="2"/>
      <c r="B178" s="23"/>
      <c r="C178" s="23"/>
      <c r="D178" s="23"/>
      <c r="E178" s="23"/>
      <c r="F178" s="23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3"/>
      <c r="V178" s="23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</row>
    <row r="179" spans="1:53">
      <c r="A179" s="2"/>
      <c r="B179" s="23"/>
      <c r="C179" s="23"/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</row>
    <row r="180" spans="1:53" ht="200.1" customHeight="1">
      <c r="A180" s="2"/>
      <c r="B180" s="23"/>
      <c r="C180" s="23"/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3"/>
      <c r="V180" s="23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</row>
    <row r="181" spans="1:53">
      <c r="A181" s="2"/>
      <c r="B181" s="23"/>
      <c r="C181" s="23"/>
      <c r="D181" s="23"/>
      <c r="E181" s="23"/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3"/>
      <c r="V181" s="23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</row>
    <row r="182" spans="1:53" ht="9.9499999999999993" customHeight="1">
      <c r="A182" s="2"/>
      <c r="B182" s="23"/>
      <c r="C182" s="23"/>
      <c r="D182" s="23"/>
      <c r="E182" s="23"/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3"/>
      <c r="V182" s="23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</row>
    <row r="183" spans="1:53">
      <c r="A183" s="2"/>
      <c r="B183" s="23"/>
      <c r="C183" s="23"/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</row>
    <row r="184" spans="1:53">
      <c r="A184" s="2"/>
      <c r="B184" s="23"/>
      <c r="C184" s="23"/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</row>
    <row r="185" spans="1:53">
      <c r="A185" s="2"/>
      <c r="B185" s="23"/>
      <c r="C185" s="23"/>
      <c r="D185" s="23"/>
      <c r="E185" s="23"/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</row>
    <row r="186" spans="1:53">
      <c r="A186" s="2"/>
      <c r="B186" s="23"/>
      <c r="C186" s="23"/>
      <c r="D186" s="23"/>
      <c r="E186" s="23"/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</row>
    <row r="187" spans="1:53">
      <c r="A187" s="2"/>
      <c r="B187" s="23"/>
      <c r="C187" s="23"/>
      <c r="D187" s="23"/>
      <c r="E187" s="23"/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</row>
    <row r="188" spans="1:53">
      <c r="A188" s="2"/>
      <c r="B188" s="23"/>
      <c r="C188" s="23"/>
      <c r="D188" s="23"/>
      <c r="E188" s="23"/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</row>
    <row r="189" spans="1:53">
      <c r="A189" s="2"/>
      <c r="B189" s="23"/>
      <c r="C189" s="23"/>
      <c r="D189" s="23"/>
      <c r="E189" s="23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</row>
    <row r="190" spans="1:53">
      <c r="A190" s="2"/>
      <c r="B190" s="23"/>
      <c r="C190" s="23"/>
      <c r="D190" s="23"/>
      <c r="E190" s="23"/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3"/>
      <c r="V190" s="23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</row>
    <row r="191" spans="1:53">
      <c r="A191" s="2"/>
      <c r="B191" s="23"/>
      <c r="C191" s="23"/>
      <c r="D191" s="23"/>
      <c r="E191" s="23"/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3"/>
      <c r="V191" s="23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</row>
    <row r="192" spans="1:53">
      <c r="A192" s="2"/>
      <c r="B192" s="23"/>
      <c r="C192" s="23"/>
      <c r="D192" s="23"/>
      <c r="E192" s="23"/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</row>
    <row r="193" spans="1:53">
      <c r="A193" s="2"/>
      <c r="B193" s="23"/>
      <c r="C193" s="23"/>
      <c r="D193" s="23"/>
      <c r="E193" s="23"/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</row>
    <row r="194" spans="1:53">
      <c r="A194" s="2"/>
      <c r="B194" s="23"/>
      <c r="C194" s="23"/>
      <c r="D194" s="23"/>
      <c r="E194" s="23"/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</row>
    <row r="195" spans="1:53">
      <c r="A195" s="2"/>
      <c r="B195" s="23"/>
      <c r="C195" s="23"/>
      <c r="D195" s="23"/>
      <c r="E195" s="23"/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</row>
    <row r="196" spans="1:53">
      <c r="A196" s="2"/>
      <c r="B196" s="23"/>
      <c r="C196" s="23"/>
      <c r="D196" s="23"/>
      <c r="E196" s="23"/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3"/>
      <c r="V196" s="23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</row>
    <row r="197" spans="1:53">
      <c r="A197" s="2"/>
      <c r="B197" s="23"/>
      <c r="C197" s="23"/>
      <c r="D197" s="23"/>
      <c r="E197" s="23"/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3"/>
      <c r="V197" s="23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</row>
    <row r="198" spans="1:53">
      <c r="A198" s="2"/>
      <c r="B198" s="23"/>
      <c r="C198" s="23"/>
      <c r="D198" s="23"/>
      <c r="E198" s="23"/>
      <c r="F198" s="23"/>
      <c r="G198" s="23"/>
      <c r="H198" s="23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3"/>
      <c r="V198" s="23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</row>
    <row r="199" spans="1:53">
      <c r="A199" s="2"/>
      <c r="B199" s="23"/>
      <c r="C199" s="23"/>
      <c r="D199" s="23"/>
      <c r="E199" s="23"/>
      <c r="F199" s="23"/>
      <c r="G199" s="23"/>
      <c r="H199" s="23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3"/>
      <c r="V199" s="23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</row>
    <row r="200" spans="1:53">
      <c r="A200" s="2"/>
      <c r="B200" s="23"/>
      <c r="C200" s="23"/>
      <c r="D200" s="23"/>
      <c r="E200" s="23"/>
      <c r="F200" s="23"/>
      <c r="G200" s="23"/>
      <c r="H200" s="23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3"/>
      <c r="V200" s="23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</row>
    <row r="201" spans="1:53">
      <c r="A201" s="2"/>
      <c r="B201" s="23"/>
      <c r="C201" s="23"/>
      <c r="D201" s="23"/>
      <c r="E201" s="23"/>
      <c r="F201" s="23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3"/>
      <c r="V201" s="23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</row>
    <row r="202" spans="1:53">
      <c r="A202" s="2"/>
      <c r="B202" s="23"/>
      <c r="C202" s="23"/>
      <c r="D202" s="23"/>
      <c r="E202" s="23"/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3"/>
      <c r="V202" s="23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</row>
    <row r="203" spans="1:53">
      <c r="A203" s="2"/>
      <c r="B203" s="23"/>
      <c r="C203" s="23"/>
      <c r="D203" s="23"/>
      <c r="E203" s="23"/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3"/>
      <c r="V203" s="23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</row>
    <row r="204" spans="1:53">
      <c r="A204" s="2"/>
      <c r="B204" s="23"/>
      <c r="C204" s="23"/>
      <c r="D204" s="23"/>
      <c r="E204" s="23"/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3"/>
      <c r="V204" s="23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</row>
    <row r="205" spans="1:53">
      <c r="A205" s="2"/>
      <c r="B205" s="23"/>
      <c r="C205" s="23"/>
      <c r="D205" s="23"/>
      <c r="E205" s="23"/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3"/>
      <c r="V205" s="23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</row>
    <row r="206" spans="1:53">
      <c r="A206" s="2"/>
      <c r="B206" s="23"/>
      <c r="C206" s="23"/>
      <c r="D206" s="23"/>
      <c r="E206" s="23"/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3"/>
      <c r="V206" s="23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</row>
    <row r="207" spans="1:53">
      <c r="A207" s="2"/>
      <c r="B207" s="23"/>
      <c r="C207" s="23"/>
      <c r="D207" s="23"/>
      <c r="E207" s="23"/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3"/>
      <c r="V207" s="23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</row>
    <row r="208" spans="1:53">
      <c r="A208" s="2"/>
      <c r="B208" s="23"/>
      <c r="C208" s="23"/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3"/>
      <c r="V208" s="23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</row>
    <row r="209" spans="1:53">
      <c r="A209" s="2"/>
      <c r="B209" s="23"/>
      <c r="C209" s="23"/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3"/>
      <c r="V209" s="23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</row>
  </sheetData>
  <mergeCells count="105">
    <mergeCell ref="B33:B34"/>
    <mergeCell ref="D33:D34"/>
    <mergeCell ref="F33:F34"/>
    <mergeCell ref="H33:H34"/>
    <mergeCell ref="J33:J34"/>
    <mergeCell ref="B21:B22"/>
    <mergeCell ref="F21:F22"/>
    <mergeCell ref="H21:H22"/>
    <mergeCell ref="J21:J22"/>
    <mergeCell ref="D21:D22"/>
    <mergeCell ref="B30:B31"/>
    <mergeCell ref="F30:F31"/>
    <mergeCell ref="H30:H31"/>
    <mergeCell ref="J30:J31"/>
    <mergeCell ref="B24:B25"/>
    <mergeCell ref="F24:F25"/>
    <mergeCell ref="H24:H25"/>
    <mergeCell ref="J24:J25"/>
    <mergeCell ref="D24:D25"/>
    <mergeCell ref="D30:D31"/>
    <mergeCell ref="B27:B28"/>
    <mergeCell ref="F27:F28"/>
    <mergeCell ref="H27:H28"/>
    <mergeCell ref="J27:J28"/>
    <mergeCell ref="D27:D28"/>
    <mergeCell ref="B4:D4"/>
    <mergeCell ref="D6:D7"/>
    <mergeCell ref="B6:B7"/>
    <mergeCell ref="F6:F7"/>
    <mergeCell ref="F4:H4"/>
    <mergeCell ref="B2:T2"/>
    <mergeCell ref="H18:H19"/>
    <mergeCell ref="J18:J19"/>
    <mergeCell ref="H6:H7"/>
    <mergeCell ref="J6:J7"/>
    <mergeCell ref="H9:H10"/>
    <mergeCell ref="J9:J10"/>
    <mergeCell ref="H12:H13"/>
    <mergeCell ref="J12:J13"/>
    <mergeCell ref="H15:H16"/>
    <mergeCell ref="J15:J16"/>
    <mergeCell ref="B18:B19"/>
    <mergeCell ref="F18:F19"/>
    <mergeCell ref="D18:D19"/>
    <mergeCell ref="B9:B10"/>
    <mergeCell ref="B12:B13"/>
    <mergeCell ref="D12:D13"/>
    <mergeCell ref="F12:F13"/>
    <mergeCell ref="B15:B16"/>
    <mergeCell ref="F15:F16"/>
    <mergeCell ref="D9:D10"/>
    <mergeCell ref="F9:F10"/>
    <mergeCell ref="D15:D16"/>
    <mergeCell ref="T6:T7"/>
    <mergeCell ref="L9:L10"/>
    <mergeCell ref="N9:N10"/>
    <mergeCell ref="P9:P10"/>
    <mergeCell ref="R9:R10"/>
    <mergeCell ref="T9:T10"/>
    <mergeCell ref="L4:N4"/>
    <mergeCell ref="L6:L7"/>
    <mergeCell ref="N6:N7"/>
    <mergeCell ref="P6:P7"/>
    <mergeCell ref="R6:R7"/>
    <mergeCell ref="P4:R4"/>
    <mergeCell ref="L15:L16"/>
    <mergeCell ref="N15:N16"/>
    <mergeCell ref="P15:P16"/>
    <mergeCell ref="R15:R16"/>
    <mergeCell ref="T15:T16"/>
    <mergeCell ref="L12:L13"/>
    <mergeCell ref="N12:N13"/>
    <mergeCell ref="P12:P13"/>
    <mergeCell ref="R12:R13"/>
    <mergeCell ref="T12:T13"/>
    <mergeCell ref="L21:L22"/>
    <mergeCell ref="N21:N22"/>
    <mergeCell ref="P21:P22"/>
    <mergeCell ref="R21:R22"/>
    <mergeCell ref="T21:T22"/>
    <mergeCell ref="L18:L19"/>
    <mergeCell ref="N18:N19"/>
    <mergeCell ref="P18:P19"/>
    <mergeCell ref="R18:R19"/>
    <mergeCell ref="T18:T19"/>
    <mergeCell ref="L27:L28"/>
    <mergeCell ref="N27:N28"/>
    <mergeCell ref="P27:P28"/>
    <mergeCell ref="R27:R28"/>
    <mergeCell ref="T27:T28"/>
    <mergeCell ref="L24:L25"/>
    <mergeCell ref="N24:N25"/>
    <mergeCell ref="P24:P25"/>
    <mergeCell ref="R24:R25"/>
    <mergeCell ref="T24:T25"/>
    <mergeCell ref="L33:L34"/>
    <mergeCell ref="N33:N34"/>
    <mergeCell ref="P33:P34"/>
    <mergeCell ref="R33:R34"/>
    <mergeCell ref="T33:T34"/>
    <mergeCell ref="L30:L31"/>
    <mergeCell ref="N30:N31"/>
    <mergeCell ref="P30:P31"/>
    <mergeCell ref="R30:R31"/>
    <mergeCell ref="T30:T31"/>
  </mergeCells>
  <phoneticPr fontId="1" type="noConversion"/>
  <printOptions horizontalCentered="1" verticalCentered="1"/>
  <pageMargins left="0.78740157480314965" right="0.78740157480314965" top="0.98425196850393704" bottom="0.98425196850393704" header="0" footer="0"/>
  <pageSetup paperSize="9" scale="68" orientation="landscape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ADD8C7"/>
    <pageSetUpPr fitToPage="1"/>
  </sheetPr>
  <dimension ref="A1:BD215"/>
  <sheetViews>
    <sheetView showGridLines="0" showZeros="0" showOutlineSymbols="0" topLeftCell="A23" zoomScaleNormal="100" workbookViewId="0">
      <selection activeCell="I50" sqref="I50"/>
    </sheetView>
  </sheetViews>
  <sheetFormatPr defaultColWidth="11.42578125" defaultRowHeight="22.5" customHeight="1"/>
  <cols>
    <col min="1" max="1" width="10.140625" style="15" customWidth="1" collapsed="1"/>
    <col min="2" max="2" width="5.7109375" style="83" customWidth="1" collapsed="1"/>
    <col min="3" max="3" width="69.140625" style="83" customWidth="1" collapsed="1"/>
    <col min="4" max="4" width="76.140625" style="83" customWidth="1" collapsed="1"/>
    <col min="5" max="5" width="1.7109375" style="84" customWidth="1" collapsed="1"/>
    <col min="6" max="6" width="4.7109375" style="69" customWidth="1" collapsed="1"/>
    <col min="7" max="7" width="20.7109375" style="69" customWidth="1" collapsed="1"/>
    <col min="8" max="8" width="20.7109375" style="83" customWidth="1" collapsed="1"/>
    <col min="9" max="23" width="20.7109375" style="16" customWidth="1" collapsed="1"/>
    <col min="24" max="24" width="100.7109375" style="16" customWidth="1" collapsed="1"/>
    <col min="25" max="35" width="20.7109375" style="16" customWidth="1" collapsed="1"/>
    <col min="36" max="36" width="100.7109375" style="16" customWidth="1" collapsed="1"/>
    <col min="37" max="16384" width="11.42578125" style="16"/>
  </cols>
  <sheetData>
    <row r="1" spans="1:49" ht="15" customHeight="1">
      <c r="A1" s="17"/>
      <c r="B1" s="67"/>
      <c r="C1" s="67"/>
      <c r="D1" s="67"/>
      <c r="E1" s="68"/>
      <c r="F1" s="68"/>
      <c r="G1" s="68"/>
      <c r="H1" s="69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</row>
    <row r="2" spans="1:49" ht="50.1" customHeight="1">
      <c r="A2" s="17"/>
      <c r="B2" s="70" t="s">
        <v>67</v>
      </c>
      <c r="C2" s="71"/>
      <c r="D2" s="71"/>
      <c r="E2" s="68"/>
      <c r="F2" s="68"/>
      <c r="G2" s="68"/>
      <c r="H2" s="69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</row>
    <row r="3" spans="1:49" ht="8.25" customHeight="1">
      <c r="A3" s="17"/>
      <c r="B3" s="68"/>
      <c r="C3" s="68"/>
      <c r="D3" s="68"/>
      <c r="E3" s="68"/>
      <c r="F3" s="68"/>
      <c r="G3" s="68"/>
      <c r="H3" s="69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</row>
    <row r="4" spans="1:49">
      <c r="A4" s="17"/>
      <c r="B4" s="72" t="s">
        <v>68</v>
      </c>
      <c r="C4" s="73"/>
      <c r="D4" s="74"/>
      <c r="E4" s="68"/>
      <c r="F4" s="68"/>
      <c r="G4" s="68"/>
      <c r="H4" s="69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</row>
    <row r="5" spans="1:49" s="21" customFormat="1" ht="30" customHeight="1">
      <c r="A5" s="20"/>
      <c r="B5" s="28" t="s">
        <v>69</v>
      </c>
      <c r="C5" s="28"/>
      <c r="D5" s="30" t="s">
        <v>2</v>
      </c>
      <c r="E5" s="75"/>
      <c r="F5" s="75"/>
      <c r="G5" s="75"/>
      <c r="H5" s="75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</row>
    <row r="6" spans="1:49" ht="30" customHeight="1">
      <c r="A6" s="14"/>
      <c r="B6" s="76">
        <v>1</v>
      </c>
      <c r="C6" s="77" t="s">
        <v>70</v>
      </c>
      <c r="D6" s="78" t="s">
        <v>71</v>
      </c>
      <c r="E6" s="69"/>
      <c r="H6" s="69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</row>
    <row r="7" spans="1:49" ht="30" customHeight="1">
      <c r="A7" s="14"/>
      <c r="B7" s="76">
        <v>2</v>
      </c>
      <c r="C7" s="77" t="s">
        <v>72</v>
      </c>
      <c r="D7" s="78" t="s">
        <v>73</v>
      </c>
      <c r="E7" s="69"/>
      <c r="H7" s="69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</row>
    <row r="8" spans="1:49" ht="30" customHeight="1">
      <c r="A8" s="14"/>
      <c r="B8" s="76">
        <v>3</v>
      </c>
      <c r="C8" s="77" t="s">
        <v>74</v>
      </c>
      <c r="D8" s="78" t="s">
        <v>75</v>
      </c>
      <c r="E8" s="69"/>
      <c r="H8" s="69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</row>
    <row r="9" spans="1:49" ht="30" customHeight="1">
      <c r="A9" s="14"/>
      <c r="B9" s="76">
        <v>4</v>
      </c>
      <c r="C9" s="77" t="s">
        <v>76</v>
      </c>
      <c r="D9" s="78" t="s">
        <v>77</v>
      </c>
      <c r="E9" s="69"/>
      <c r="H9" s="69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</row>
    <row r="10" spans="1:49" ht="30" customHeight="1">
      <c r="A10" s="14"/>
      <c r="B10" s="76">
        <v>5</v>
      </c>
      <c r="C10" s="77" t="s">
        <v>78</v>
      </c>
      <c r="D10" s="78" t="s">
        <v>79</v>
      </c>
      <c r="E10" s="69"/>
      <c r="H10" s="69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</row>
    <row r="11" spans="1:49" ht="30" customHeight="1">
      <c r="A11" s="14"/>
      <c r="B11" s="76">
        <v>6</v>
      </c>
      <c r="C11" s="77" t="s">
        <v>80</v>
      </c>
      <c r="D11" s="78" t="s">
        <v>81</v>
      </c>
      <c r="E11" s="69"/>
      <c r="H11" s="69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</row>
    <row r="12" spans="1:49" ht="20.100000000000001" customHeight="1">
      <c r="A12" s="14"/>
      <c r="B12" s="72" t="s">
        <v>82</v>
      </c>
      <c r="C12" s="73"/>
      <c r="D12" s="74"/>
      <c r="E12" s="68"/>
      <c r="H12" s="69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</row>
    <row r="13" spans="1:49" ht="30" customHeight="1">
      <c r="A13" s="14"/>
      <c r="B13" s="79" t="s">
        <v>69</v>
      </c>
      <c r="C13" s="79"/>
      <c r="D13" s="30" t="s">
        <v>2</v>
      </c>
      <c r="E13" s="69"/>
      <c r="H13" s="69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</row>
    <row r="14" spans="1:49" ht="35.1" customHeight="1">
      <c r="A14" s="14"/>
      <c r="B14" s="76">
        <v>1</v>
      </c>
      <c r="C14" s="77" t="s">
        <v>83</v>
      </c>
      <c r="D14" s="78" t="s">
        <v>84</v>
      </c>
      <c r="E14" s="69"/>
      <c r="H14" s="69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</row>
    <row r="15" spans="1:49" ht="35.1" customHeight="1">
      <c r="A15" s="14"/>
      <c r="B15" s="76">
        <v>2</v>
      </c>
      <c r="C15" s="77" t="s">
        <v>85</v>
      </c>
      <c r="D15" s="78" t="s">
        <v>86</v>
      </c>
      <c r="E15" s="69"/>
      <c r="H15" s="69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</row>
    <row r="16" spans="1:49" ht="35.1" customHeight="1">
      <c r="A16" s="14"/>
      <c r="B16" s="76">
        <v>3</v>
      </c>
      <c r="C16" s="77" t="s">
        <v>87</v>
      </c>
      <c r="D16" s="78" t="s">
        <v>86</v>
      </c>
      <c r="E16" s="69"/>
      <c r="H16" s="69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</row>
    <row r="17" spans="1:49" ht="35.1" customHeight="1">
      <c r="A17" s="14"/>
      <c r="B17" s="76">
        <v>4</v>
      </c>
      <c r="C17" s="77" t="s">
        <v>88</v>
      </c>
      <c r="D17" s="78" t="s">
        <v>86</v>
      </c>
      <c r="E17" s="69"/>
      <c r="H17" s="69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</row>
    <row r="18" spans="1:49" ht="35.1" customHeight="1">
      <c r="A18" s="14"/>
      <c r="B18" s="76">
        <v>5</v>
      </c>
      <c r="C18" s="77" t="s">
        <v>89</v>
      </c>
      <c r="D18" s="78" t="s">
        <v>86</v>
      </c>
      <c r="E18" s="69"/>
      <c r="H18" s="69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</row>
    <row r="19" spans="1:49" ht="35.1" customHeight="1">
      <c r="A19" s="14"/>
      <c r="B19" s="76">
        <v>6</v>
      </c>
      <c r="C19" s="77" t="s">
        <v>90</v>
      </c>
      <c r="D19" s="78" t="s">
        <v>91</v>
      </c>
      <c r="E19" s="69"/>
      <c r="H19" s="69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</row>
    <row r="20" spans="1:49" ht="20.100000000000001" customHeight="1">
      <c r="A20" s="14"/>
      <c r="B20" s="72" t="s">
        <v>92</v>
      </c>
      <c r="C20" s="73"/>
      <c r="D20" s="74"/>
      <c r="E20" s="69"/>
      <c r="H20" s="69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</row>
    <row r="21" spans="1:49" ht="30" customHeight="1">
      <c r="A21" s="14"/>
      <c r="B21" s="28" t="s">
        <v>69</v>
      </c>
      <c r="C21" s="28"/>
      <c r="D21" s="30" t="s">
        <v>2</v>
      </c>
      <c r="E21" s="69"/>
      <c r="H21" s="69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</row>
    <row r="22" spans="1:49" ht="35.1" customHeight="1">
      <c r="A22" s="14"/>
      <c r="B22" s="76">
        <v>1</v>
      </c>
      <c r="C22" s="77" t="s">
        <v>93</v>
      </c>
      <c r="D22" s="78" t="s">
        <v>94</v>
      </c>
      <c r="E22" s="69"/>
      <c r="H22" s="69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</row>
    <row r="23" spans="1:49" ht="35.1" customHeight="1">
      <c r="A23" s="14"/>
      <c r="B23" s="76">
        <v>2</v>
      </c>
      <c r="C23" s="77" t="s">
        <v>95</v>
      </c>
      <c r="D23" s="78" t="s">
        <v>96</v>
      </c>
      <c r="E23" s="69"/>
      <c r="H23" s="69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</row>
    <row r="24" spans="1:49" ht="20.100000000000001" customHeight="1">
      <c r="A24" s="14"/>
      <c r="B24" s="72" t="s">
        <v>97</v>
      </c>
      <c r="C24" s="73"/>
      <c r="D24" s="74"/>
      <c r="E24" s="69"/>
      <c r="H24" s="69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</row>
    <row r="25" spans="1:49" ht="30" customHeight="1">
      <c r="A25" s="14"/>
      <c r="B25" s="28" t="s">
        <v>69</v>
      </c>
      <c r="C25" s="28"/>
      <c r="D25" s="30" t="s">
        <v>2</v>
      </c>
      <c r="E25" s="69"/>
      <c r="H25" s="69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</row>
    <row r="26" spans="1:49" ht="35.1" customHeight="1">
      <c r="A26" s="14"/>
      <c r="B26" s="76">
        <v>1</v>
      </c>
      <c r="C26" s="77" t="s">
        <v>98</v>
      </c>
      <c r="D26" s="78" t="s">
        <v>99</v>
      </c>
      <c r="E26" s="69"/>
      <c r="H26" s="69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</row>
    <row r="27" spans="1:49" ht="35.1" customHeight="1">
      <c r="A27" s="14"/>
      <c r="B27" s="76">
        <v>2</v>
      </c>
      <c r="C27" s="77" t="s">
        <v>100</v>
      </c>
      <c r="D27" s="78" t="s">
        <v>101</v>
      </c>
      <c r="E27" s="69"/>
      <c r="H27" s="69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</row>
    <row r="28" spans="1:49" ht="35.1" customHeight="1">
      <c r="A28" s="14"/>
      <c r="B28" s="76">
        <v>3</v>
      </c>
      <c r="C28" s="77" t="s">
        <v>102</v>
      </c>
      <c r="D28" s="78" t="s">
        <v>101</v>
      </c>
      <c r="E28" s="69"/>
      <c r="H28" s="69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</row>
    <row r="29" spans="1:49" ht="35.1" customHeight="1">
      <c r="A29" s="14"/>
      <c r="B29" s="76">
        <v>4</v>
      </c>
      <c r="C29" s="77" t="s">
        <v>103</v>
      </c>
      <c r="D29" s="78" t="s">
        <v>104</v>
      </c>
      <c r="E29" s="69"/>
      <c r="H29" s="69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</row>
    <row r="30" spans="1:49" ht="35.1" customHeight="1">
      <c r="A30" s="14"/>
      <c r="B30" s="76">
        <v>5</v>
      </c>
      <c r="C30" s="77" t="s">
        <v>105</v>
      </c>
      <c r="D30" s="78" t="s">
        <v>104</v>
      </c>
      <c r="E30" s="69"/>
      <c r="H30" s="69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</row>
    <row r="31" spans="1:49" ht="35.1" customHeight="1">
      <c r="A31" s="14"/>
      <c r="B31" s="76">
        <v>6</v>
      </c>
      <c r="C31" s="77" t="s">
        <v>106</v>
      </c>
      <c r="D31" s="78" t="s">
        <v>107</v>
      </c>
      <c r="E31" s="69"/>
      <c r="H31" s="69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</row>
    <row r="32" spans="1:49" ht="20.100000000000001" customHeight="1">
      <c r="A32" s="14"/>
      <c r="B32" s="72" t="s">
        <v>108</v>
      </c>
      <c r="C32" s="73"/>
      <c r="D32" s="74"/>
      <c r="E32" s="69"/>
      <c r="H32" s="69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</row>
    <row r="33" spans="1:49" ht="30" customHeight="1">
      <c r="A33" s="14"/>
      <c r="B33" s="28" t="s">
        <v>69</v>
      </c>
      <c r="C33" s="28"/>
      <c r="D33" s="30" t="s">
        <v>2</v>
      </c>
      <c r="E33" s="69"/>
      <c r="H33" s="69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</row>
    <row r="34" spans="1:49" ht="20.25" customHeight="1">
      <c r="A34" s="14"/>
      <c r="B34" s="80" t="s">
        <v>109</v>
      </c>
      <c r="C34" s="80"/>
      <c r="D34" s="80"/>
      <c r="E34" s="69"/>
      <c r="H34" s="69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</row>
    <row r="35" spans="1:49" ht="35.1" customHeight="1">
      <c r="A35" s="14"/>
      <c r="B35" s="76">
        <v>1</v>
      </c>
      <c r="C35" s="77" t="s">
        <v>110</v>
      </c>
      <c r="D35" s="78" t="s">
        <v>111</v>
      </c>
      <c r="E35" s="69"/>
      <c r="H35" s="69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</row>
    <row r="36" spans="1:49" ht="35.1" customHeight="1">
      <c r="A36" s="14"/>
      <c r="B36" s="76">
        <v>2</v>
      </c>
      <c r="C36" s="77" t="s">
        <v>112</v>
      </c>
      <c r="D36" s="78" t="s">
        <v>113</v>
      </c>
      <c r="E36" s="69"/>
      <c r="H36" s="69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</row>
    <row r="37" spans="1:49" ht="35.1" customHeight="1">
      <c r="A37" s="14"/>
      <c r="B37" s="76">
        <v>3</v>
      </c>
      <c r="C37" s="77" t="s">
        <v>114</v>
      </c>
      <c r="D37" s="78" t="s">
        <v>104</v>
      </c>
      <c r="E37" s="69"/>
      <c r="H37" s="69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</row>
    <row r="38" spans="1:49" ht="35.1" customHeight="1">
      <c r="A38" s="14"/>
      <c r="B38" s="76">
        <v>4</v>
      </c>
      <c r="C38" s="77" t="s">
        <v>115</v>
      </c>
      <c r="D38" s="78" t="s">
        <v>104</v>
      </c>
      <c r="E38" s="69"/>
      <c r="H38" s="69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</row>
    <row r="39" spans="1:49" ht="35.1" customHeight="1">
      <c r="A39" s="14"/>
      <c r="B39" s="76">
        <v>5</v>
      </c>
      <c r="C39" s="77" t="s">
        <v>116</v>
      </c>
      <c r="D39" s="78" t="s">
        <v>117</v>
      </c>
      <c r="E39" s="69"/>
      <c r="H39" s="69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</row>
    <row r="40" spans="1:49" ht="35.1" customHeight="1">
      <c r="A40" s="14"/>
      <c r="B40" s="76">
        <v>6</v>
      </c>
      <c r="C40" s="77" t="s">
        <v>118</v>
      </c>
      <c r="D40" s="78" t="s">
        <v>119</v>
      </c>
      <c r="E40" s="69"/>
      <c r="H40" s="69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</row>
    <row r="41" spans="1:49" ht="20.25" customHeight="1">
      <c r="A41" s="14"/>
      <c r="B41" s="80" t="s">
        <v>120</v>
      </c>
      <c r="C41" s="80"/>
      <c r="D41" s="80"/>
      <c r="E41" s="69"/>
      <c r="H41" s="69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</row>
    <row r="42" spans="1:49" ht="35.1" customHeight="1">
      <c r="A42" s="14"/>
      <c r="B42" s="76">
        <v>1</v>
      </c>
      <c r="C42" s="77" t="s">
        <v>121</v>
      </c>
      <c r="D42" s="78" t="s">
        <v>122</v>
      </c>
      <c r="E42" s="69"/>
      <c r="H42" s="69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</row>
    <row r="43" spans="1:49" ht="35.1" customHeight="1">
      <c r="A43" s="14"/>
      <c r="B43" s="76">
        <v>2</v>
      </c>
      <c r="C43" s="77" t="s">
        <v>123</v>
      </c>
      <c r="D43" s="78" t="s">
        <v>104</v>
      </c>
      <c r="E43" s="69"/>
      <c r="H43" s="69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</row>
    <row r="44" spans="1:49" ht="35.1" customHeight="1">
      <c r="A44" s="14"/>
      <c r="B44" s="76">
        <v>3</v>
      </c>
      <c r="C44" s="77" t="s">
        <v>124</v>
      </c>
      <c r="D44" s="78" t="s">
        <v>125</v>
      </c>
      <c r="E44" s="69"/>
      <c r="H44" s="69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</row>
    <row r="45" spans="1:49" ht="35.1" customHeight="1">
      <c r="A45" s="14"/>
      <c r="B45" s="76">
        <v>4</v>
      </c>
      <c r="C45" s="77" t="s">
        <v>126</v>
      </c>
      <c r="D45" s="78" t="s">
        <v>127</v>
      </c>
      <c r="E45" s="69"/>
      <c r="H45" s="69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</row>
    <row r="46" spans="1:49" ht="35.1" customHeight="1">
      <c r="A46" s="14"/>
      <c r="B46" s="76">
        <v>5</v>
      </c>
      <c r="C46" s="77" t="s">
        <v>128</v>
      </c>
      <c r="D46" s="78" t="s">
        <v>129</v>
      </c>
      <c r="E46" s="69"/>
      <c r="H46" s="69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</row>
    <row r="47" spans="1:49" ht="35.1" customHeight="1">
      <c r="A47" s="14"/>
      <c r="B47" s="76">
        <v>6</v>
      </c>
      <c r="C47" s="77" t="s">
        <v>130</v>
      </c>
      <c r="D47" s="78" t="s">
        <v>104</v>
      </c>
      <c r="E47" s="69"/>
      <c r="H47" s="69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</row>
    <row r="48" spans="1:49" ht="35.1" customHeight="1">
      <c r="A48" s="14"/>
      <c r="B48" s="76">
        <v>7</v>
      </c>
      <c r="C48" s="77" t="s">
        <v>118</v>
      </c>
      <c r="D48" s="78" t="s">
        <v>119</v>
      </c>
      <c r="E48" s="69"/>
      <c r="H48" s="69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</row>
    <row r="49" spans="1:49" s="19" customFormat="1" ht="20.100000000000001" customHeight="1">
      <c r="A49" s="17"/>
      <c r="B49" s="72" t="s">
        <v>131</v>
      </c>
      <c r="C49" s="73"/>
      <c r="D49" s="74"/>
      <c r="E49" s="68"/>
      <c r="F49" s="68"/>
      <c r="G49" s="68"/>
      <c r="H49" s="68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</row>
    <row r="50" spans="1:49" ht="30" customHeight="1">
      <c r="A50" s="14"/>
      <c r="B50" s="28" t="s">
        <v>69</v>
      </c>
      <c r="C50" s="28"/>
      <c r="D50" s="30" t="s">
        <v>2</v>
      </c>
      <c r="E50" s="69"/>
      <c r="H50" s="69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</row>
    <row r="51" spans="1:49" ht="35.1" customHeight="1">
      <c r="A51" s="14"/>
      <c r="B51" s="76">
        <v>1</v>
      </c>
      <c r="C51" s="77" t="s">
        <v>132</v>
      </c>
      <c r="D51" s="78" t="s">
        <v>133</v>
      </c>
      <c r="E51" s="69"/>
      <c r="H51" s="69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</row>
    <row r="52" spans="1:49" ht="35.1" customHeight="1">
      <c r="A52" s="14"/>
      <c r="B52" s="76">
        <v>2</v>
      </c>
      <c r="C52" s="77" t="s">
        <v>134</v>
      </c>
      <c r="D52" s="78" t="s">
        <v>135</v>
      </c>
      <c r="E52" s="69"/>
      <c r="H52" s="69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</row>
    <row r="53" spans="1:49" ht="35.1" customHeight="1">
      <c r="A53" s="14"/>
      <c r="B53" s="76">
        <v>3</v>
      </c>
      <c r="C53" s="77" t="s">
        <v>136</v>
      </c>
      <c r="D53" s="78" t="s">
        <v>137</v>
      </c>
      <c r="E53" s="69"/>
      <c r="H53" s="69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</row>
    <row r="54" spans="1:49" ht="35.1" customHeight="1">
      <c r="A54" s="14"/>
      <c r="B54" s="76">
        <v>4</v>
      </c>
      <c r="C54" s="77" t="s">
        <v>138</v>
      </c>
      <c r="D54" s="78" t="s">
        <v>139</v>
      </c>
      <c r="E54" s="69"/>
      <c r="H54" s="69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</row>
    <row r="55" spans="1:49" ht="35.1" customHeight="1">
      <c r="A55" s="14"/>
      <c r="B55" s="76">
        <v>5</v>
      </c>
      <c r="C55" s="77" t="s">
        <v>140</v>
      </c>
      <c r="D55" s="78" t="s">
        <v>141</v>
      </c>
      <c r="E55" s="69"/>
      <c r="H55" s="69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</row>
    <row r="56" spans="1:49" s="19" customFormat="1" ht="20.100000000000001" customHeight="1">
      <c r="A56" s="17"/>
      <c r="B56" s="72" t="s">
        <v>142</v>
      </c>
      <c r="C56" s="73"/>
      <c r="D56" s="74"/>
      <c r="E56" s="68"/>
      <c r="F56" s="68"/>
      <c r="G56" s="68"/>
      <c r="H56" s="68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</row>
    <row r="57" spans="1:49" ht="30" customHeight="1">
      <c r="A57" s="14"/>
      <c r="B57" s="28" t="s">
        <v>69</v>
      </c>
      <c r="C57" s="28"/>
      <c r="D57" s="30" t="s">
        <v>2</v>
      </c>
      <c r="E57" s="69"/>
      <c r="H57" s="69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</row>
    <row r="58" spans="1:49" ht="35.1" customHeight="1">
      <c r="A58" s="14"/>
      <c r="B58" s="76">
        <v>1</v>
      </c>
      <c r="C58" s="77" t="s">
        <v>143</v>
      </c>
      <c r="D58" s="78" t="s">
        <v>144</v>
      </c>
      <c r="E58" s="69"/>
      <c r="H58" s="69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</row>
    <row r="59" spans="1:49" ht="35.1" customHeight="1">
      <c r="A59" s="14"/>
      <c r="B59" s="76">
        <v>2</v>
      </c>
      <c r="C59" s="77" t="s">
        <v>145</v>
      </c>
      <c r="D59" s="78" t="s">
        <v>146</v>
      </c>
      <c r="E59" s="69"/>
      <c r="H59" s="69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</row>
    <row r="60" spans="1:49" ht="35.1" customHeight="1">
      <c r="A60" s="14"/>
      <c r="B60" s="76">
        <v>3</v>
      </c>
      <c r="C60" s="77" t="s">
        <v>147</v>
      </c>
      <c r="D60" s="78" t="s">
        <v>144</v>
      </c>
      <c r="E60" s="69"/>
      <c r="H60" s="69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</row>
    <row r="61" spans="1:49" ht="35.1" customHeight="1">
      <c r="A61" s="14"/>
      <c r="B61" s="76">
        <v>4</v>
      </c>
      <c r="C61" s="77" t="s">
        <v>148</v>
      </c>
      <c r="D61" s="78" t="s">
        <v>149</v>
      </c>
      <c r="E61" s="69"/>
      <c r="H61" s="69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</row>
    <row r="62" spans="1:49" s="19" customFormat="1" ht="20.100000000000001" customHeight="1">
      <c r="A62" s="17"/>
      <c r="B62" s="72" t="s">
        <v>150</v>
      </c>
      <c r="C62" s="73"/>
      <c r="D62" s="74"/>
      <c r="E62" s="68"/>
      <c r="F62" s="68"/>
      <c r="G62" s="68"/>
      <c r="H62" s="68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</row>
    <row r="63" spans="1:49" ht="30" customHeight="1">
      <c r="A63" s="14"/>
      <c r="B63" s="28" t="s">
        <v>69</v>
      </c>
      <c r="C63" s="28"/>
      <c r="D63" s="30" t="s">
        <v>2</v>
      </c>
      <c r="E63" s="69"/>
      <c r="H63" s="69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</row>
    <row r="64" spans="1:49" ht="35.1" customHeight="1">
      <c r="A64" s="14"/>
      <c r="B64" s="76">
        <v>1</v>
      </c>
      <c r="C64" s="77" t="s">
        <v>151</v>
      </c>
      <c r="D64" s="78" t="s">
        <v>152</v>
      </c>
      <c r="E64" s="69"/>
      <c r="H64" s="69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4"/>
    </row>
    <row r="65" spans="1:49" ht="35.1" customHeight="1">
      <c r="A65" s="14"/>
      <c r="B65" s="76">
        <v>2</v>
      </c>
      <c r="C65" s="77" t="s">
        <v>153</v>
      </c>
      <c r="D65" s="78" t="s">
        <v>154</v>
      </c>
      <c r="E65" s="69"/>
      <c r="H65" s="69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</row>
    <row r="66" spans="1:49" ht="35.1" customHeight="1">
      <c r="A66" s="14"/>
      <c r="B66" s="76">
        <v>3</v>
      </c>
      <c r="C66" s="77" t="s">
        <v>155</v>
      </c>
      <c r="D66" s="81" t="s">
        <v>156</v>
      </c>
      <c r="E66" s="69"/>
      <c r="H66" s="69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</row>
    <row r="67" spans="1:49" ht="35.1" customHeight="1">
      <c r="A67" s="14"/>
      <c r="B67" s="76">
        <v>4</v>
      </c>
      <c r="C67" s="77" t="s">
        <v>157</v>
      </c>
      <c r="D67" s="78" t="s">
        <v>158</v>
      </c>
      <c r="E67" s="69"/>
      <c r="H67" s="69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  <c r="AW67" s="14"/>
    </row>
    <row r="68" spans="1:49" ht="35.1" customHeight="1">
      <c r="A68" s="14"/>
      <c r="B68" s="76">
        <v>5</v>
      </c>
      <c r="C68" s="77" t="s">
        <v>159</v>
      </c>
      <c r="D68" s="78" t="s">
        <v>160</v>
      </c>
      <c r="E68" s="69"/>
      <c r="H68" s="69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</row>
    <row r="69" spans="1:49" s="19" customFormat="1" ht="20.100000000000001" customHeight="1">
      <c r="A69" s="17"/>
      <c r="B69" s="72" t="s">
        <v>161</v>
      </c>
      <c r="C69" s="73"/>
      <c r="D69" s="74"/>
      <c r="E69" s="68"/>
      <c r="F69" s="68"/>
      <c r="G69" s="68"/>
      <c r="H69" s="68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</row>
    <row r="70" spans="1:49" ht="30" customHeight="1">
      <c r="A70" s="14"/>
      <c r="B70" s="28" t="s">
        <v>69</v>
      </c>
      <c r="C70" s="28"/>
      <c r="D70" s="30" t="s">
        <v>2</v>
      </c>
      <c r="E70" s="69"/>
      <c r="H70" s="69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4"/>
    </row>
    <row r="71" spans="1:49" ht="35.1" customHeight="1">
      <c r="A71" s="14"/>
      <c r="B71" s="76">
        <v>1</v>
      </c>
      <c r="C71" s="77" t="s">
        <v>162</v>
      </c>
      <c r="D71" s="78" t="s">
        <v>163</v>
      </c>
      <c r="E71" s="69"/>
      <c r="H71" s="69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4"/>
    </row>
    <row r="72" spans="1:49" ht="35.1" customHeight="1">
      <c r="A72" s="14"/>
      <c r="B72" s="76">
        <v>2</v>
      </c>
      <c r="C72" s="77" t="s">
        <v>164</v>
      </c>
      <c r="D72" s="78" t="s">
        <v>163</v>
      </c>
      <c r="E72" s="69"/>
      <c r="H72" s="69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4"/>
      <c r="AS72" s="14"/>
      <c r="AT72" s="14"/>
      <c r="AU72" s="14"/>
      <c r="AV72" s="14"/>
      <c r="AW72" s="14"/>
    </row>
    <row r="73" spans="1:49" ht="35.1" customHeight="1">
      <c r="A73" s="14"/>
      <c r="B73" s="76">
        <v>3</v>
      </c>
      <c r="C73" s="77" t="s">
        <v>165</v>
      </c>
      <c r="D73" s="78" t="s">
        <v>166</v>
      </c>
      <c r="E73" s="69"/>
      <c r="H73" s="69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4"/>
      <c r="AS73" s="14"/>
      <c r="AT73" s="14"/>
      <c r="AU73" s="14"/>
      <c r="AV73" s="14"/>
      <c r="AW73" s="14"/>
    </row>
    <row r="74" spans="1:49" ht="35.1" customHeight="1">
      <c r="A74" s="14"/>
      <c r="B74" s="76">
        <v>4</v>
      </c>
      <c r="C74" s="77" t="s">
        <v>167</v>
      </c>
      <c r="D74" s="78" t="s">
        <v>168</v>
      </c>
      <c r="E74" s="69"/>
      <c r="H74" s="69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4"/>
      <c r="AW74" s="14"/>
    </row>
    <row r="75" spans="1:49" ht="35.1" customHeight="1">
      <c r="A75" s="14"/>
      <c r="B75" s="76">
        <v>5</v>
      </c>
      <c r="C75" s="77" t="s">
        <v>169</v>
      </c>
      <c r="D75" s="78" t="s">
        <v>170</v>
      </c>
      <c r="E75" s="69"/>
      <c r="H75" s="69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4"/>
      <c r="AS75" s="14"/>
      <c r="AT75" s="14"/>
      <c r="AU75" s="14"/>
      <c r="AV75" s="14"/>
      <c r="AW75" s="14"/>
    </row>
    <row r="76" spans="1:49" ht="35.1" customHeight="1">
      <c r="A76" s="14"/>
      <c r="B76" s="76">
        <v>6</v>
      </c>
      <c r="C76" s="77" t="s">
        <v>171</v>
      </c>
      <c r="D76" s="78" t="s">
        <v>172</v>
      </c>
      <c r="E76" s="69"/>
      <c r="H76" s="69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14"/>
      <c r="AW76" s="14"/>
    </row>
    <row r="77" spans="1:49" ht="35.1" customHeight="1">
      <c r="A77" s="14"/>
      <c r="B77" s="76">
        <v>7</v>
      </c>
      <c r="C77" s="77" t="s">
        <v>173</v>
      </c>
      <c r="D77" s="78" t="s">
        <v>172</v>
      </c>
      <c r="E77" s="69"/>
      <c r="H77" s="69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4"/>
      <c r="AS77" s="14"/>
      <c r="AT77" s="14"/>
      <c r="AU77" s="14"/>
      <c r="AV77" s="14"/>
      <c r="AW77" s="14"/>
    </row>
    <row r="78" spans="1:49" s="19" customFormat="1" ht="24.95" customHeight="1">
      <c r="A78" s="17"/>
      <c r="B78" s="22"/>
      <c r="C78" s="22"/>
      <c r="D78" s="22"/>
      <c r="E78" s="68"/>
      <c r="F78" s="68"/>
      <c r="G78" s="68"/>
      <c r="H78" s="68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</row>
    <row r="79" spans="1:49" s="15" customFormat="1" ht="15" customHeight="1">
      <c r="A79" s="13"/>
      <c r="B79" s="63"/>
      <c r="C79" s="63"/>
      <c r="D79" s="63"/>
      <c r="E79" s="82"/>
      <c r="F79" s="82"/>
      <c r="G79" s="69"/>
      <c r="H79" s="69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  <c r="AR79" s="14"/>
      <c r="AS79" s="14"/>
      <c r="AT79" s="14"/>
      <c r="AU79" s="14"/>
      <c r="AV79" s="14"/>
      <c r="AW79" s="14"/>
    </row>
    <row r="80" spans="1:49" s="15" customFormat="1" ht="12" customHeight="1">
      <c r="A80" s="14"/>
      <c r="B80" s="23"/>
      <c r="C80" s="23"/>
      <c r="D80" s="23"/>
      <c r="E80" s="69"/>
      <c r="F80" s="69"/>
      <c r="G80" s="69"/>
      <c r="H80" s="69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4"/>
      <c r="AR80" s="14"/>
      <c r="AS80" s="14"/>
      <c r="AT80" s="14"/>
      <c r="AU80" s="14"/>
      <c r="AV80" s="14"/>
      <c r="AW80" s="14"/>
    </row>
    <row r="81" spans="1:56" s="14" customFormat="1" ht="12" customHeight="1">
      <c r="B81" s="23"/>
      <c r="C81" s="23"/>
      <c r="D81" s="23"/>
      <c r="E81" s="69"/>
      <c r="F81" s="69"/>
      <c r="G81" s="69"/>
      <c r="H81" s="69"/>
    </row>
    <row r="82" spans="1:56" s="15" customFormat="1">
      <c r="A82" s="14"/>
      <c r="B82" s="23"/>
      <c r="C82" s="23"/>
      <c r="D82" s="23"/>
      <c r="E82" s="69"/>
      <c r="F82" s="69"/>
      <c r="G82" s="69"/>
      <c r="H82" s="69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  <c r="AR82" s="14"/>
      <c r="AS82" s="14"/>
      <c r="AT82" s="14"/>
      <c r="AU82" s="14"/>
      <c r="AV82" s="14"/>
      <c r="AW82" s="14"/>
    </row>
    <row r="83" spans="1:56" s="15" customFormat="1">
      <c r="A83" s="13"/>
      <c r="B83" s="63"/>
      <c r="C83" s="63"/>
      <c r="D83" s="63"/>
      <c r="E83" s="82"/>
      <c r="F83" s="82"/>
      <c r="G83" s="69"/>
      <c r="H83" s="69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  <c r="AQ83" s="14"/>
      <c r="AR83" s="14"/>
      <c r="AS83" s="14"/>
      <c r="AT83" s="14"/>
      <c r="AU83" s="14"/>
      <c r="AV83" s="14"/>
      <c r="AW83" s="14"/>
    </row>
    <row r="84" spans="1:56" s="15" customFormat="1">
      <c r="A84" s="13"/>
      <c r="B84" s="63"/>
      <c r="C84" s="63"/>
      <c r="D84" s="63"/>
      <c r="E84" s="82"/>
      <c r="F84" s="82"/>
      <c r="G84" s="69"/>
      <c r="H84" s="69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4"/>
      <c r="AR84" s="14"/>
      <c r="AS84" s="14"/>
      <c r="AT84" s="14"/>
      <c r="AU84" s="14"/>
      <c r="AV84" s="14"/>
      <c r="AW84" s="14"/>
    </row>
    <row r="85" spans="1:56" s="15" customFormat="1">
      <c r="A85" s="13"/>
      <c r="B85" s="63"/>
      <c r="C85" s="63"/>
      <c r="D85" s="63"/>
      <c r="E85" s="82"/>
      <c r="F85" s="82"/>
      <c r="G85" s="69"/>
      <c r="H85" s="69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</row>
    <row r="86" spans="1:56" s="15" customFormat="1">
      <c r="A86" s="13"/>
      <c r="B86" s="63"/>
      <c r="C86" s="63"/>
      <c r="D86" s="63"/>
      <c r="E86" s="82"/>
      <c r="F86" s="82"/>
      <c r="G86" s="69"/>
      <c r="H86" s="69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  <c r="AQ86" s="14"/>
      <c r="AR86" s="14"/>
      <c r="AS86" s="14"/>
      <c r="AT86" s="14"/>
      <c r="AU86" s="14"/>
      <c r="AV86" s="14"/>
      <c r="AW86" s="14"/>
    </row>
    <row r="87" spans="1:56" s="15" customFormat="1">
      <c r="A87" s="13"/>
      <c r="B87" s="63"/>
      <c r="C87" s="63"/>
      <c r="D87" s="63"/>
      <c r="E87" s="82"/>
      <c r="F87" s="82"/>
      <c r="G87" s="69"/>
      <c r="H87" s="69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14"/>
      <c r="AW87" s="14"/>
    </row>
    <row r="88" spans="1:56" s="15" customFormat="1">
      <c r="A88" s="14"/>
      <c r="B88" s="23"/>
      <c r="C88" s="23"/>
      <c r="D88" s="23"/>
      <c r="E88" s="69"/>
      <c r="F88" s="69"/>
      <c r="G88" s="69"/>
      <c r="H88" s="69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</row>
    <row r="89" spans="1:56" s="15" customFormat="1">
      <c r="A89" s="14"/>
      <c r="B89" s="23"/>
      <c r="C89" s="23"/>
      <c r="D89" s="23"/>
      <c r="E89" s="69"/>
      <c r="F89" s="69"/>
      <c r="G89" s="69"/>
      <c r="H89" s="69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  <c r="AQ89" s="14"/>
      <c r="AR89" s="14"/>
      <c r="AS89" s="14"/>
      <c r="AT89" s="14"/>
      <c r="AU89" s="14"/>
      <c r="AV89" s="14"/>
      <c r="AW89" s="14"/>
      <c r="AX89" s="14"/>
      <c r="AY89" s="14"/>
      <c r="AZ89" s="14"/>
      <c r="BA89" s="14"/>
      <c r="BB89" s="14"/>
      <c r="BC89" s="14"/>
      <c r="BD89" s="14"/>
    </row>
    <row r="90" spans="1:56" s="15" customFormat="1">
      <c r="A90" s="14"/>
      <c r="B90" s="23"/>
      <c r="C90" s="23"/>
      <c r="D90" s="23"/>
      <c r="E90" s="69"/>
      <c r="F90" s="69"/>
      <c r="G90" s="69"/>
      <c r="H90" s="69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4"/>
      <c r="AR90" s="14"/>
      <c r="AS90" s="14"/>
      <c r="AT90" s="14"/>
      <c r="AU90" s="14"/>
      <c r="AV90" s="14"/>
      <c r="AW90" s="14"/>
      <c r="AX90" s="14"/>
      <c r="AY90" s="14"/>
      <c r="AZ90" s="14"/>
      <c r="BA90" s="14"/>
      <c r="BB90" s="14"/>
      <c r="BC90" s="14"/>
      <c r="BD90" s="14"/>
    </row>
    <row r="91" spans="1:56" s="15" customFormat="1">
      <c r="A91" s="14"/>
      <c r="B91" s="23"/>
      <c r="C91" s="65"/>
      <c r="D91" s="23"/>
      <c r="E91" s="69"/>
      <c r="F91" s="69"/>
      <c r="G91" s="69"/>
      <c r="H91" s="69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4"/>
      <c r="AP91" s="14"/>
      <c r="AQ91" s="14"/>
      <c r="AR91" s="14"/>
      <c r="AS91" s="14"/>
      <c r="AT91" s="14"/>
      <c r="AU91" s="14"/>
      <c r="AV91" s="14"/>
      <c r="AW91" s="14"/>
      <c r="AX91" s="14"/>
      <c r="AY91" s="14"/>
      <c r="AZ91" s="14"/>
      <c r="BA91" s="14"/>
      <c r="BB91" s="14"/>
      <c r="BC91" s="14"/>
      <c r="BD91" s="14"/>
    </row>
    <row r="92" spans="1:56" s="15" customFormat="1">
      <c r="A92" s="14"/>
      <c r="B92" s="23"/>
      <c r="C92" s="23"/>
      <c r="D92" s="23"/>
      <c r="E92" s="69"/>
      <c r="F92" s="69"/>
      <c r="G92" s="69"/>
      <c r="H92" s="69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4"/>
      <c r="AJ92" s="14"/>
      <c r="AK92" s="14"/>
      <c r="AL92" s="14"/>
      <c r="AM92" s="14"/>
      <c r="AN92" s="14"/>
      <c r="AO92" s="14"/>
      <c r="AP92" s="14"/>
      <c r="AQ92" s="14"/>
      <c r="AR92" s="14"/>
      <c r="AS92" s="14"/>
      <c r="AT92" s="14"/>
      <c r="AU92" s="14"/>
      <c r="AV92" s="14"/>
      <c r="AW92" s="14"/>
      <c r="AX92" s="14"/>
      <c r="AY92" s="14"/>
      <c r="AZ92" s="14"/>
      <c r="BA92" s="14"/>
      <c r="BB92" s="14"/>
      <c r="BC92" s="14"/>
      <c r="BD92" s="14"/>
    </row>
    <row r="93" spans="1:56" s="15" customFormat="1">
      <c r="A93" s="14"/>
      <c r="B93" s="23"/>
      <c r="C93" s="23"/>
      <c r="D93" s="23"/>
      <c r="E93" s="69"/>
      <c r="F93" s="69"/>
      <c r="G93" s="69"/>
      <c r="H93" s="69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4"/>
      <c r="AK93" s="14"/>
      <c r="AL93" s="14"/>
      <c r="AM93" s="14"/>
      <c r="AN93" s="14"/>
      <c r="AO93" s="14"/>
      <c r="AP93" s="14"/>
      <c r="AQ93" s="14"/>
      <c r="AR93" s="14"/>
      <c r="AS93" s="14"/>
      <c r="AT93" s="14"/>
      <c r="AU93" s="14"/>
      <c r="AV93" s="14"/>
      <c r="AW93" s="14"/>
      <c r="AX93" s="14"/>
      <c r="AY93" s="14"/>
      <c r="AZ93" s="14"/>
      <c r="BA93" s="14"/>
      <c r="BB93" s="14"/>
      <c r="BC93" s="14"/>
      <c r="BD93" s="14"/>
    </row>
    <row r="94" spans="1:56" s="15" customFormat="1">
      <c r="A94" s="14"/>
      <c r="B94" s="23"/>
      <c r="C94" s="23"/>
      <c r="D94" s="23"/>
      <c r="E94" s="69"/>
      <c r="F94" s="69"/>
      <c r="G94" s="69"/>
      <c r="H94" s="69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4"/>
      <c r="AP94" s="14"/>
      <c r="AQ94" s="14"/>
      <c r="AR94" s="14"/>
      <c r="AS94" s="14"/>
      <c r="AT94" s="14"/>
      <c r="AU94" s="14"/>
      <c r="AV94" s="14"/>
      <c r="AW94" s="14"/>
      <c r="AX94" s="14"/>
      <c r="AY94" s="14"/>
      <c r="AZ94" s="14"/>
      <c r="BA94" s="14"/>
      <c r="BB94" s="14"/>
      <c r="BC94" s="14"/>
      <c r="BD94" s="14"/>
    </row>
    <row r="95" spans="1:56" s="15" customFormat="1">
      <c r="A95" s="14"/>
      <c r="B95" s="23"/>
      <c r="C95" s="23"/>
      <c r="D95" s="23"/>
      <c r="E95" s="69"/>
      <c r="F95" s="69"/>
      <c r="G95" s="69"/>
      <c r="H95" s="69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F95" s="14"/>
      <c r="AG95" s="14"/>
      <c r="AH95" s="14"/>
      <c r="AI95" s="14"/>
      <c r="AJ95" s="14"/>
      <c r="AK95" s="14"/>
      <c r="AL95" s="14"/>
      <c r="AM95" s="14"/>
      <c r="AN95" s="14"/>
      <c r="AO95" s="14"/>
      <c r="AP95" s="14"/>
      <c r="AQ95" s="14"/>
      <c r="AR95" s="14"/>
      <c r="AS95" s="14"/>
      <c r="AT95" s="14"/>
      <c r="AU95" s="14"/>
      <c r="AV95" s="14"/>
      <c r="AW95" s="14"/>
      <c r="AX95" s="14"/>
      <c r="AY95" s="14"/>
      <c r="AZ95" s="14"/>
      <c r="BA95" s="14"/>
      <c r="BB95" s="14"/>
      <c r="BC95" s="14"/>
      <c r="BD95" s="14"/>
    </row>
    <row r="96" spans="1:56" s="15" customFormat="1">
      <c r="A96" s="14"/>
      <c r="B96" s="23"/>
      <c r="C96" s="23"/>
      <c r="D96" s="23"/>
      <c r="E96" s="69"/>
      <c r="F96" s="69"/>
      <c r="G96" s="69"/>
      <c r="H96" s="69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4"/>
      <c r="AQ96" s="14"/>
      <c r="AR96" s="14"/>
      <c r="AS96" s="14"/>
      <c r="AT96" s="14"/>
      <c r="AU96" s="14"/>
      <c r="AV96" s="14"/>
      <c r="AW96" s="14"/>
      <c r="AX96" s="14"/>
      <c r="AY96" s="14"/>
      <c r="AZ96" s="14"/>
      <c r="BA96" s="14"/>
      <c r="BB96" s="14"/>
      <c r="BC96" s="14"/>
      <c r="BD96" s="14"/>
    </row>
    <row r="97" spans="1:56" s="15" customFormat="1">
      <c r="A97" s="14"/>
      <c r="B97" s="23"/>
      <c r="C97" s="23"/>
      <c r="D97" s="23"/>
      <c r="E97" s="69"/>
      <c r="F97" s="69"/>
      <c r="G97" s="69"/>
      <c r="H97" s="69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4"/>
      <c r="AQ97" s="14"/>
      <c r="AR97" s="14"/>
      <c r="AS97" s="14"/>
      <c r="AT97" s="14"/>
      <c r="AU97" s="14"/>
      <c r="AV97" s="14"/>
      <c r="AW97" s="14"/>
      <c r="AX97" s="14"/>
      <c r="AY97" s="14"/>
      <c r="AZ97" s="14"/>
      <c r="BA97" s="14"/>
      <c r="BB97" s="14"/>
      <c r="BC97" s="14"/>
      <c r="BD97" s="14"/>
    </row>
    <row r="98" spans="1:56">
      <c r="A98" s="14"/>
      <c r="B98" s="23"/>
      <c r="C98" s="23"/>
      <c r="D98" s="23"/>
      <c r="E98" s="69"/>
      <c r="H98" s="69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4"/>
      <c r="AR98" s="14"/>
      <c r="AS98" s="14"/>
      <c r="AT98" s="14"/>
      <c r="AU98" s="14"/>
      <c r="AV98" s="14"/>
      <c r="AW98" s="14"/>
      <c r="AX98" s="14"/>
      <c r="AY98" s="14"/>
      <c r="AZ98" s="14"/>
      <c r="BA98" s="14"/>
      <c r="BB98" s="14"/>
      <c r="BC98" s="14"/>
      <c r="BD98" s="14"/>
    </row>
    <row r="99" spans="1:56">
      <c r="A99" s="14"/>
      <c r="B99" s="23"/>
      <c r="C99" s="23"/>
      <c r="D99" s="23"/>
      <c r="E99" s="69"/>
      <c r="H99" s="69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F99" s="14"/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  <c r="AR99" s="14"/>
      <c r="AS99" s="14"/>
      <c r="AT99" s="14"/>
      <c r="AU99" s="14"/>
      <c r="AV99" s="14"/>
      <c r="AW99" s="14"/>
      <c r="AX99" s="14"/>
      <c r="AY99" s="14"/>
      <c r="AZ99" s="14"/>
      <c r="BA99" s="14"/>
      <c r="BB99" s="14"/>
      <c r="BC99" s="14"/>
      <c r="BD99" s="14"/>
    </row>
    <row r="100" spans="1:56">
      <c r="A100" s="14"/>
      <c r="B100" s="23"/>
      <c r="C100" s="23"/>
      <c r="D100" s="23"/>
      <c r="E100" s="69"/>
      <c r="H100" s="69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  <c r="AY100" s="14"/>
      <c r="AZ100" s="14"/>
      <c r="BA100" s="14"/>
      <c r="BB100" s="14"/>
      <c r="BC100" s="14"/>
      <c r="BD100" s="14"/>
    </row>
    <row r="101" spans="1:56">
      <c r="A101" s="14"/>
      <c r="B101" s="23"/>
      <c r="C101" s="23"/>
      <c r="D101" s="23"/>
      <c r="E101" s="69"/>
      <c r="H101" s="69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/>
      <c r="AQ101" s="14"/>
      <c r="AR101" s="14"/>
      <c r="AS101" s="14"/>
      <c r="AT101" s="14"/>
      <c r="AU101" s="14"/>
      <c r="AV101" s="14"/>
      <c r="AW101" s="14"/>
      <c r="AX101" s="14"/>
      <c r="AY101" s="14"/>
      <c r="AZ101" s="14"/>
      <c r="BA101" s="14"/>
      <c r="BB101" s="14"/>
      <c r="BC101" s="14"/>
      <c r="BD101" s="14"/>
    </row>
    <row r="102" spans="1:56">
      <c r="A102" s="14"/>
      <c r="B102" s="23"/>
      <c r="C102" s="23"/>
      <c r="D102" s="23"/>
      <c r="E102" s="69"/>
      <c r="H102" s="69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  <c r="AP102" s="14"/>
      <c r="AQ102" s="14"/>
      <c r="AR102" s="14"/>
      <c r="AS102" s="14"/>
      <c r="AT102" s="14"/>
      <c r="AU102" s="14"/>
      <c r="AV102" s="14"/>
      <c r="AW102" s="14"/>
      <c r="AX102" s="14"/>
      <c r="AY102" s="14"/>
      <c r="AZ102" s="14"/>
      <c r="BA102" s="14"/>
      <c r="BB102" s="14"/>
      <c r="BC102" s="14"/>
      <c r="BD102" s="14"/>
    </row>
    <row r="103" spans="1:56">
      <c r="A103" s="14"/>
      <c r="B103" s="23"/>
      <c r="C103" s="23"/>
      <c r="D103" s="23"/>
      <c r="E103" s="69"/>
      <c r="H103" s="69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  <c r="AH103" s="14"/>
      <c r="AI103" s="14"/>
      <c r="AJ103" s="14"/>
      <c r="AK103" s="14"/>
      <c r="AL103" s="14"/>
      <c r="AM103" s="14"/>
      <c r="AN103" s="14"/>
      <c r="AO103" s="14"/>
      <c r="AP103" s="14"/>
      <c r="AQ103" s="14"/>
      <c r="AR103" s="14"/>
      <c r="AS103" s="14"/>
      <c r="AT103" s="14"/>
      <c r="AU103" s="14"/>
      <c r="AV103" s="14"/>
      <c r="AW103" s="14"/>
      <c r="AX103" s="14"/>
      <c r="AY103" s="14"/>
      <c r="AZ103" s="14"/>
      <c r="BA103" s="14"/>
      <c r="BB103" s="14"/>
      <c r="BC103" s="14"/>
      <c r="BD103" s="14"/>
    </row>
    <row r="104" spans="1:56">
      <c r="A104" s="14"/>
      <c r="B104" s="23"/>
      <c r="C104" s="23"/>
      <c r="D104" s="23"/>
      <c r="E104" s="69"/>
      <c r="H104" s="69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  <c r="AQ104" s="14"/>
      <c r="AR104" s="14"/>
      <c r="AS104" s="14"/>
      <c r="AT104" s="14"/>
      <c r="AU104" s="14"/>
      <c r="AV104" s="14"/>
      <c r="AW104" s="14"/>
      <c r="AX104" s="14"/>
      <c r="AY104" s="14"/>
      <c r="AZ104" s="14"/>
      <c r="BA104" s="14"/>
      <c r="BB104" s="14"/>
      <c r="BC104" s="14"/>
      <c r="BD104" s="14"/>
    </row>
    <row r="105" spans="1:56">
      <c r="A105" s="14"/>
      <c r="B105" s="23"/>
      <c r="C105" s="23"/>
      <c r="D105" s="23"/>
      <c r="E105" s="69"/>
      <c r="H105" s="69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F105" s="14"/>
      <c r="AG105" s="14"/>
      <c r="AH105" s="14"/>
      <c r="AI105" s="14"/>
      <c r="AJ105" s="14"/>
      <c r="AK105" s="14"/>
      <c r="AL105" s="14"/>
      <c r="AM105" s="14"/>
      <c r="AN105" s="14"/>
      <c r="AO105" s="14"/>
      <c r="AP105" s="14"/>
      <c r="AQ105" s="14"/>
      <c r="AR105" s="14"/>
      <c r="AS105" s="14"/>
      <c r="AT105" s="14"/>
      <c r="AU105" s="14"/>
      <c r="AV105" s="14"/>
      <c r="AW105" s="14"/>
      <c r="AX105" s="14"/>
      <c r="AY105" s="14"/>
      <c r="AZ105" s="14"/>
      <c r="BA105" s="14"/>
      <c r="BB105" s="14"/>
      <c r="BC105" s="14"/>
      <c r="BD105" s="14"/>
    </row>
    <row r="106" spans="1:56">
      <c r="A106" s="14"/>
      <c r="B106" s="23"/>
      <c r="C106" s="23"/>
      <c r="D106" s="23"/>
      <c r="E106" s="69"/>
      <c r="H106" s="69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  <c r="AQ106" s="14"/>
      <c r="AR106" s="14"/>
      <c r="AS106" s="14"/>
      <c r="AT106" s="14"/>
      <c r="AU106" s="14"/>
      <c r="AV106" s="14"/>
      <c r="AW106" s="14"/>
      <c r="AX106" s="14"/>
      <c r="AY106" s="14"/>
      <c r="AZ106" s="14"/>
      <c r="BA106" s="14"/>
      <c r="BB106" s="14"/>
      <c r="BC106" s="14"/>
      <c r="BD106" s="14"/>
    </row>
    <row r="107" spans="1:56">
      <c r="A107" s="14"/>
      <c r="B107" s="23"/>
      <c r="C107" s="23"/>
      <c r="D107" s="23"/>
      <c r="E107" s="69"/>
      <c r="H107" s="69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F107" s="14"/>
      <c r="AG107" s="14"/>
      <c r="AH107" s="14"/>
      <c r="AI107" s="14"/>
      <c r="AJ107" s="14"/>
      <c r="AK107" s="14"/>
      <c r="AL107" s="14"/>
      <c r="AM107" s="14"/>
      <c r="AN107" s="14"/>
      <c r="AO107" s="14"/>
      <c r="AP107" s="14"/>
      <c r="AQ107" s="14"/>
      <c r="AR107" s="14"/>
      <c r="AS107" s="14"/>
      <c r="AT107" s="14"/>
      <c r="AU107" s="14"/>
      <c r="AV107" s="14"/>
      <c r="AW107" s="14"/>
      <c r="AX107" s="14"/>
      <c r="AY107" s="14"/>
      <c r="AZ107" s="14"/>
      <c r="BA107" s="14"/>
      <c r="BB107" s="14"/>
      <c r="BC107" s="14"/>
      <c r="BD107" s="14"/>
    </row>
    <row r="108" spans="1:56">
      <c r="A108" s="14"/>
      <c r="B108" s="23"/>
      <c r="C108" s="23"/>
      <c r="D108" s="23"/>
      <c r="E108" s="69"/>
      <c r="H108" s="69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  <c r="AY108" s="14"/>
      <c r="AZ108" s="14"/>
      <c r="BA108" s="14"/>
      <c r="BB108" s="14"/>
      <c r="BC108" s="14"/>
      <c r="BD108" s="14"/>
    </row>
    <row r="109" spans="1:56">
      <c r="A109" s="14"/>
      <c r="B109" s="23"/>
      <c r="C109" s="23"/>
      <c r="D109" s="23"/>
      <c r="E109" s="69"/>
      <c r="H109" s="69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4"/>
      <c r="BA109" s="14"/>
      <c r="BB109" s="14"/>
      <c r="BC109" s="14"/>
      <c r="BD109" s="14"/>
    </row>
    <row r="110" spans="1:56">
      <c r="A110" s="14"/>
      <c r="B110" s="23"/>
      <c r="C110" s="23"/>
      <c r="D110" s="23"/>
      <c r="E110" s="69"/>
      <c r="H110" s="69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  <c r="AY110" s="14"/>
      <c r="AZ110" s="14"/>
      <c r="BA110" s="14"/>
      <c r="BB110" s="14"/>
      <c r="BC110" s="14"/>
      <c r="BD110" s="14"/>
    </row>
    <row r="111" spans="1:56">
      <c r="A111" s="14"/>
      <c r="B111" s="23"/>
      <c r="C111" s="23"/>
      <c r="D111" s="23"/>
      <c r="E111" s="69"/>
      <c r="H111" s="69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F111" s="14"/>
      <c r="AG111" s="14"/>
      <c r="AH111" s="14"/>
      <c r="AI111" s="14"/>
      <c r="AJ111" s="14"/>
      <c r="AK111" s="14"/>
      <c r="AL111" s="14"/>
      <c r="AM111" s="14"/>
      <c r="AN111" s="14"/>
      <c r="AO111" s="14"/>
      <c r="AP111" s="14"/>
      <c r="AQ111" s="14"/>
      <c r="AR111" s="14"/>
      <c r="AS111" s="14"/>
      <c r="AT111" s="14"/>
      <c r="AU111" s="14"/>
      <c r="AV111" s="14"/>
      <c r="AW111" s="14"/>
      <c r="AX111" s="14"/>
      <c r="AY111" s="14"/>
      <c r="AZ111" s="14"/>
      <c r="BA111" s="14"/>
      <c r="BB111" s="14"/>
      <c r="BC111" s="14"/>
      <c r="BD111" s="14"/>
    </row>
    <row r="112" spans="1:56">
      <c r="A112" s="14"/>
      <c r="B112" s="23"/>
      <c r="C112" s="23"/>
      <c r="D112" s="23"/>
      <c r="E112" s="69"/>
      <c r="H112" s="69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F112" s="14"/>
      <c r="AG112" s="14"/>
      <c r="AH112" s="14"/>
      <c r="AI112" s="14"/>
      <c r="AJ112" s="14"/>
      <c r="AK112" s="14"/>
      <c r="AL112" s="14"/>
      <c r="AM112" s="14"/>
      <c r="AN112" s="14"/>
      <c r="AO112" s="14"/>
      <c r="AP112" s="14"/>
      <c r="AQ112" s="14"/>
      <c r="AR112" s="14"/>
      <c r="AS112" s="14"/>
      <c r="AT112" s="14"/>
      <c r="AU112" s="14"/>
      <c r="AV112" s="14"/>
      <c r="AW112" s="14"/>
      <c r="AX112" s="14"/>
      <c r="AY112" s="14"/>
      <c r="AZ112" s="14"/>
      <c r="BA112" s="14"/>
      <c r="BB112" s="14"/>
      <c r="BC112" s="14"/>
      <c r="BD112" s="14"/>
    </row>
    <row r="113" spans="1:56">
      <c r="A113" s="14"/>
      <c r="B113" s="23"/>
      <c r="C113" s="23"/>
      <c r="D113" s="23"/>
      <c r="E113" s="69"/>
      <c r="H113" s="69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F113" s="14"/>
      <c r="AG113" s="14"/>
      <c r="AH113" s="14"/>
      <c r="AI113" s="14"/>
      <c r="AJ113" s="14"/>
      <c r="AK113" s="14"/>
      <c r="AL113" s="14"/>
      <c r="AM113" s="14"/>
      <c r="AN113" s="14"/>
      <c r="AO113" s="14"/>
      <c r="AP113" s="14"/>
      <c r="AQ113" s="14"/>
      <c r="AR113" s="14"/>
      <c r="AS113" s="14"/>
      <c r="AT113" s="14"/>
      <c r="AU113" s="14"/>
      <c r="AV113" s="14"/>
      <c r="AW113" s="14"/>
      <c r="AX113" s="14"/>
      <c r="AY113" s="14"/>
      <c r="AZ113" s="14"/>
      <c r="BA113" s="14"/>
      <c r="BB113" s="14"/>
      <c r="BC113" s="14"/>
      <c r="BD113" s="14"/>
    </row>
    <row r="114" spans="1:56">
      <c r="A114" s="14"/>
      <c r="B114" s="23"/>
      <c r="C114" s="23"/>
      <c r="D114" s="23"/>
      <c r="E114" s="69"/>
      <c r="H114" s="69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F114" s="14"/>
      <c r="AG114" s="14"/>
      <c r="AH114" s="14"/>
      <c r="AI114" s="14"/>
      <c r="AJ114" s="14"/>
      <c r="AK114" s="14"/>
      <c r="AL114" s="14"/>
      <c r="AM114" s="14"/>
      <c r="AN114" s="14"/>
      <c r="AO114" s="14"/>
      <c r="AP114" s="14"/>
      <c r="AQ114" s="14"/>
      <c r="AR114" s="14"/>
      <c r="AS114" s="14"/>
      <c r="AT114" s="14"/>
      <c r="AU114" s="14"/>
      <c r="AV114" s="14"/>
      <c r="AW114" s="14"/>
      <c r="AX114" s="14"/>
      <c r="AY114" s="14"/>
      <c r="AZ114" s="14"/>
      <c r="BA114" s="14"/>
      <c r="BB114" s="14"/>
      <c r="BC114" s="14"/>
      <c r="BD114" s="14"/>
    </row>
    <row r="115" spans="1:56">
      <c r="A115" s="14"/>
      <c r="B115" s="23"/>
      <c r="C115" s="23"/>
      <c r="D115" s="23"/>
      <c r="E115" s="69"/>
      <c r="H115" s="69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F115" s="14"/>
      <c r="AG115" s="14"/>
      <c r="AH115" s="14"/>
      <c r="AI115" s="14"/>
      <c r="AJ115" s="14"/>
      <c r="AK115" s="14"/>
      <c r="AL115" s="14"/>
      <c r="AM115" s="14"/>
      <c r="AN115" s="14"/>
      <c r="AO115" s="14"/>
      <c r="AP115" s="14"/>
      <c r="AQ115" s="14"/>
      <c r="AR115" s="14"/>
      <c r="AS115" s="14"/>
      <c r="AT115" s="14"/>
      <c r="AU115" s="14"/>
      <c r="AV115" s="14"/>
      <c r="AW115" s="14"/>
      <c r="AX115" s="14"/>
      <c r="AY115" s="14"/>
      <c r="AZ115" s="14"/>
      <c r="BA115" s="14"/>
      <c r="BB115" s="14"/>
      <c r="BC115" s="14"/>
      <c r="BD115" s="14"/>
    </row>
    <row r="116" spans="1:56">
      <c r="A116" s="14"/>
      <c r="B116" s="23"/>
      <c r="C116" s="23"/>
      <c r="D116" s="23"/>
      <c r="E116" s="69"/>
      <c r="H116" s="69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14"/>
      <c r="AM116" s="14"/>
      <c r="AN116" s="14"/>
      <c r="AO116" s="14"/>
      <c r="AP116" s="14"/>
      <c r="AQ116" s="14"/>
      <c r="AR116" s="14"/>
      <c r="AS116" s="14"/>
      <c r="AT116" s="14"/>
      <c r="AU116" s="14"/>
      <c r="AV116" s="14"/>
      <c r="AW116" s="14"/>
      <c r="AX116" s="14"/>
      <c r="AY116" s="14"/>
      <c r="AZ116" s="14"/>
      <c r="BA116" s="14"/>
      <c r="BB116" s="14"/>
      <c r="BC116" s="14"/>
      <c r="BD116" s="14"/>
    </row>
    <row r="117" spans="1:56">
      <c r="A117" s="14"/>
      <c r="B117" s="23"/>
      <c r="C117" s="23"/>
      <c r="D117" s="23"/>
      <c r="E117" s="69"/>
      <c r="H117" s="69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F117" s="14"/>
      <c r="AG117" s="14"/>
      <c r="AH117" s="14"/>
      <c r="AI117" s="14"/>
      <c r="AJ117" s="14"/>
      <c r="AK117" s="14"/>
      <c r="AL117" s="14"/>
      <c r="AM117" s="14"/>
      <c r="AN117" s="14"/>
      <c r="AO117" s="14"/>
      <c r="AP117" s="14"/>
      <c r="AQ117" s="14"/>
      <c r="AR117" s="14"/>
      <c r="AS117" s="14"/>
      <c r="AT117" s="14"/>
      <c r="AU117" s="14"/>
      <c r="AV117" s="14"/>
      <c r="AW117" s="14"/>
      <c r="AX117" s="14"/>
      <c r="AY117" s="14"/>
      <c r="AZ117" s="14"/>
      <c r="BA117" s="14"/>
      <c r="BB117" s="14"/>
      <c r="BC117" s="14"/>
      <c r="BD117" s="14"/>
    </row>
    <row r="118" spans="1:56">
      <c r="A118" s="14"/>
      <c r="B118" s="23"/>
      <c r="C118" s="23"/>
      <c r="D118" s="23"/>
      <c r="E118" s="69"/>
      <c r="H118" s="69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F118" s="14"/>
      <c r="AG118" s="14"/>
      <c r="AH118" s="14"/>
      <c r="AI118" s="14"/>
      <c r="AJ118" s="14"/>
      <c r="AK118" s="14"/>
      <c r="AL118" s="14"/>
      <c r="AM118" s="14"/>
      <c r="AN118" s="14"/>
      <c r="AO118" s="14"/>
      <c r="AP118" s="14"/>
      <c r="AQ118" s="14"/>
      <c r="AR118" s="14"/>
      <c r="AS118" s="14"/>
      <c r="AT118" s="14"/>
      <c r="AU118" s="14"/>
      <c r="AV118" s="14"/>
      <c r="AW118" s="14"/>
      <c r="AX118" s="14"/>
      <c r="AY118" s="14"/>
      <c r="AZ118" s="14"/>
      <c r="BA118" s="14"/>
      <c r="BB118" s="14"/>
      <c r="BC118" s="14"/>
      <c r="BD118" s="14"/>
    </row>
    <row r="119" spans="1:56">
      <c r="A119" s="14"/>
      <c r="B119" s="23"/>
      <c r="C119" s="23"/>
      <c r="D119" s="23"/>
      <c r="E119" s="69"/>
      <c r="H119" s="69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F119" s="14"/>
      <c r="AG119" s="14"/>
      <c r="AH119" s="14"/>
      <c r="AI119" s="14"/>
      <c r="AJ119" s="14"/>
      <c r="AK119" s="14"/>
      <c r="AL119" s="14"/>
      <c r="AM119" s="14"/>
      <c r="AN119" s="14"/>
      <c r="AO119" s="14"/>
      <c r="AP119" s="14"/>
      <c r="AQ119" s="14"/>
      <c r="AR119" s="14"/>
      <c r="AS119" s="14"/>
      <c r="AT119" s="14"/>
      <c r="AU119" s="14"/>
      <c r="AV119" s="14"/>
      <c r="AW119" s="14"/>
      <c r="AX119" s="14"/>
      <c r="AY119" s="14"/>
      <c r="AZ119" s="14"/>
      <c r="BA119" s="14"/>
      <c r="BB119" s="14"/>
      <c r="BC119" s="14"/>
      <c r="BD119" s="14"/>
    </row>
    <row r="120" spans="1:56">
      <c r="A120" s="14"/>
      <c r="B120" s="23"/>
      <c r="C120" s="23"/>
      <c r="D120" s="23"/>
      <c r="E120" s="69"/>
      <c r="H120" s="69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F120" s="14"/>
      <c r="AG120" s="14"/>
      <c r="AH120" s="14"/>
      <c r="AI120" s="14"/>
      <c r="AJ120" s="14"/>
      <c r="AK120" s="14"/>
      <c r="AL120" s="14"/>
      <c r="AM120" s="14"/>
      <c r="AN120" s="14"/>
      <c r="AO120" s="14"/>
      <c r="AP120" s="14"/>
      <c r="AQ120" s="14"/>
      <c r="AR120" s="14"/>
      <c r="AS120" s="14"/>
      <c r="AT120" s="14"/>
      <c r="AU120" s="14"/>
      <c r="AV120" s="14"/>
      <c r="AW120" s="14"/>
      <c r="AX120" s="14"/>
      <c r="AY120" s="14"/>
      <c r="AZ120" s="14"/>
      <c r="BA120" s="14"/>
      <c r="BB120" s="14"/>
      <c r="BC120" s="14"/>
      <c r="BD120" s="14"/>
    </row>
    <row r="121" spans="1:56">
      <c r="A121" s="14"/>
      <c r="B121" s="23"/>
      <c r="C121" s="23"/>
      <c r="D121" s="23"/>
      <c r="E121" s="69"/>
      <c r="H121" s="69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F121" s="14"/>
      <c r="AG121" s="14"/>
      <c r="AH121" s="14"/>
      <c r="AI121" s="14"/>
      <c r="AJ121" s="14"/>
      <c r="AK121" s="14"/>
      <c r="AL121" s="14"/>
      <c r="AM121" s="14"/>
      <c r="AN121" s="14"/>
      <c r="AO121" s="14"/>
      <c r="AP121" s="14"/>
      <c r="AQ121" s="14"/>
      <c r="AR121" s="14"/>
      <c r="AS121" s="14"/>
      <c r="AT121" s="14"/>
      <c r="AU121" s="14"/>
      <c r="AV121" s="14"/>
      <c r="AW121" s="14"/>
      <c r="AX121" s="14"/>
      <c r="AY121" s="14"/>
      <c r="AZ121" s="14"/>
      <c r="BA121" s="14"/>
      <c r="BB121" s="14"/>
      <c r="BC121" s="14"/>
      <c r="BD121" s="14"/>
    </row>
    <row r="122" spans="1:56">
      <c r="A122" s="14"/>
      <c r="B122" s="23"/>
      <c r="C122" s="23"/>
      <c r="D122" s="23"/>
      <c r="E122" s="69"/>
      <c r="H122" s="69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F122" s="14"/>
      <c r="AG122" s="14"/>
      <c r="AH122" s="14"/>
      <c r="AI122" s="14"/>
      <c r="AJ122" s="14"/>
      <c r="AK122" s="14"/>
      <c r="AL122" s="14"/>
      <c r="AM122" s="14"/>
      <c r="AN122" s="14"/>
      <c r="AO122" s="14"/>
      <c r="AP122" s="14"/>
      <c r="AQ122" s="14"/>
      <c r="AR122" s="14"/>
      <c r="AS122" s="14"/>
      <c r="AT122" s="14"/>
      <c r="AU122" s="14"/>
      <c r="AV122" s="14"/>
      <c r="AW122" s="14"/>
      <c r="AX122" s="14"/>
      <c r="AY122" s="14"/>
      <c r="AZ122" s="14"/>
      <c r="BA122" s="14"/>
      <c r="BB122" s="14"/>
      <c r="BC122" s="14"/>
      <c r="BD122" s="14"/>
    </row>
    <row r="123" spans="1:56">
      <c r="A123" s="14"/>
      <c r="B123" s="23"/>
      <c r="C123" s="23"/>
      <c r="D123" s="23"/>
      <c r="E123" s="69"/>
      <c r="H123" s="69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F123" s="14"/>
      <c r="AG123" s="14"/>
      <c r="AH123" s="14"/>
      <c r="AI123" s="14"/>
      <c r="AJ123" s="14"/>
      <c r="AK123" s="14"/>
      <c r="AL123" s="14"/>
      <c r="AM123" s="14"/>
      <c r="AN123" s="14"/>
      <c r="AO123" s="14"/>
      <c r="AP123" s="14"/>
      <c r="AQ123" s="14"/>
      <c r="AR123" s="14"/>
      <c r="AS123" s="14"/>
      <c r="AT123" s="14"/>
      <c r="AU123" s="14"/>
      <c r="AV123" s="14"/>
      <c r="AW123" s="14"/>
      <c r="AX123" s="14"/>
      <c r="AY123" s="14"/>
      <c r="AZ123" s="14"/>
      <c r="BA123" s="14"/>
      <c r="BB123" s="14"/>
      <c r="BC123" s="14"/>
      <c r="BD123" s="14"/>
    </row>
    <row r="124" spans="1:56">
      <c r="A124" s="14"/>
      <c r="B124" s="23"/>
      <c r="C124" s="23"/>
      <c r="D124" s="23"/>
      <c r="E124" s="69"/>
      <c r="H124" s="69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F124" s="14"/>
      <c r="AG124" s="14"/>
      <c r="AH124" s="14"/>
      <c r="AI124" s="14"/>
      <c r="AJ124" s="14"/>
      <c r="AK124" s="14"/>
      <c r="AL124" s="14"/>
      <c r="AM124" s="14"/>
      <c r="AN124" s="14"/>
      <c r="AO124" s="14"/>
      <c r="AP124" s="14"/>
      <c r="AQ124" s="14"/>
      <c r="AR124" s="14"/>
      <c r="AS124" s="14"/>
      <c r="AT124" s="14"/>
      <c r="AU124" s="14"/>
      <c r="AV124" s="14"/>
      <c r="AW124" s="14"/>
      <c r="AX124" s="14"/>
      <c r="AY124" s="14"/>
      <c r="AZ124" s="14"/>
      <c r="BA124" s="14"/>
      <c r="BB124" s="14"/>
      <c r="BC124" s="14"/>
      <c r="BD124" s="14"/>
    </row>
    <row r="125" spans="1:56">
      <c r="A125" s="14"/>
      <c r="B125" s="23"/>
      <c r="C125" s="23"/>
      <c r="D125" s="23"/>
      <c r="E125" s="69"/>
      <c r="H125" s="69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F125" s="14"/>
      <c r="AG125" s="14"/>
      <c r="AH125" s="14"/>
      <c r="AI125" s="14"/>
      <c r="AJ125" s="14"/>
      <c r="AK125" s="14"/>
      <c r="AL125" s="14"/>
      <c r="AM125" s="14"/>
      <c r="AN125" s="14"/>
      <c r="AO125" s="14"/>
      <c r="AP125" s="14"/>
      <c r="AQ125" s="14"/>
      <c r="AR125" s="14"/>
      <c r="AS125" s="14"/>
      <c r="AT125" s="14"/>
      <c r="AU125" s="14"/>
      <c r="AV125" s="14"/>
      <c r="AW125" s="14"/>
      <c r="AX125" s="14"/>
      <c r="AY125" s="14"/>
      <c r="AZ125" s="14"/>
      <c r="BA125" s="14"/>
      <c r="BB125" s="14"/>
      <c r="BC125" s="14"/>
      <c r="BD125" s="14"/>
    </row>
    <row r="126" spans="1:56">
      <c r="A126" s="14"/>
      <c r="B126" s="23"/>
      <c r="C126" s="23"/>
      <c r="D126" s="23"/>
      <c r="E126" s="69"/>
      <c r="H126" s="69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  <c r="AP126" s="14"/>
      <c r="AQ126" s="14"/>
      <c r="AR126" s="14"/>
      <c r="AS126" s="14"/>
      <c r="AT126" s="14"/>
      <c r="AU126" s="14"/>
      <c r="AV126" s="14"/>
      <c r="AW126" s="14"/>
      <c r="AX126" s="14"/>
      <c r="AY126" s="14"/>
      <c r="AZ126" s="14"/>
      <c r="BA126" s="14"/>
      <c r="BB126" s="14"/>
      <c r="BC126" s="14"/>
      <c r="BD126" s="14"/>
    </row>
    <row r="127" spans="1:56">
      <c r="A127" s="14"/>
      <c r="B127" s="23"/>
      <c r="C127" s="23"/>
      <c r="D127" s="23"/>
      <c r="E127" s="69"/>
      <c r="H127" s="69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  <c r="AP127" s="14"/>
      <c r="AQ127" s="14"/>
      <c r="AR127" s="14"/>
      <c r="AS127" s="14"/>
      <c r="AT127" s="14"/>
      <c r="AU127" s="14"/>
      <c r="AV127" s="14"/>
      <c r="AW127" s="14"/>
      <c r="AX127" s="14"/>
      <c r="AY127" s="14"/>
      <c r="AZ127" s="14"/>
      <c r="BA127" s="14"/>
      <c r="BB127" s="14"/>
      <c r="BC127" s="14"/>
      <c r="BD127" s="14"/>
    </row>
    <row r="128" spans="1:56">
      <c r="A128" s="14"/>
      <c r="B128" s="23"/>
      <c r="C128" s="23"/>
      <c r="D128" s="23"/>
      <c r="E128" s="69"/>
      <c r="H128" s="69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F128" s="14"/>
      <c r="AG128" s="14"/>
      <c r="AH128" s="14"/>
      <c r="AI128" s="14"/>
      <c r="AJ128" s="14"/>
      <c r="AK128" s="14"/>
      <c r="AL128" s="14"/>
      <c r="AM128" s="14"/>
      <c r="AN128" s="14"/>
      <c r="AO128" s="14"/>
      <c r="AP128" s="14"/>
      <c r="AQ128" s="14"/>
      <c r="AR128" s="14"/>
      <c r="AS128" s="14"/>
      <c r="AT128" s="14"/>
      <c r="AU128" s="14"/>
      <c r="AV128" s="14"/>
      <c r="AW128" s="14"/>
      <c r="AX128" s="14"/>
      <c r="AY128" s="14"/>
      <c r="AZ128" s="14"/>
      <c r="BA128" s="14"/>
      <c r="BB128" s="14"/>
      <c r="BC128" s="14"/>
      <c r="BD128" s="14"/>
    </row>
    <row r="129" spans="1:56">
      <c r="A129" s="14"/>
      <c r="B129" s="69"/>
      <c r="C129" s="69"/>
      <c r="D129" s="69"/>
      <c r="E129" s="69"/>
      <c r="H129" s="69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  <c r="AP129" s="14"/>
      <c r="AQ129" s="14"/>
      <c r="AR129" s="14"/>
      <c r="AS129" s="14"/>
      <c r="AT129" s="14"/>
      <c r="AU129" s="14"/>
      <c r="AV129" s="14"/>
      <c r="AW129" s="14"/>
      <c r="AX129" s="14"/>
      <c r="AY129" s="14"/>
      <c r="AZ129" s="14"/>
      <c r="BA129" s="14"/>
      <c r="BB129" s="14"/>
      <c r="BC129" s="14"/>
      <c r="BD129" s="14"/>
    </row>
    <row r="130" spans="1:56">
      <c r="A130" s="14"/>
      <c r="B130" s="69"/>
      <c r="C130" s="69"/>
      <c r="D130" s="69"/>
      <c r="E130" s="69"/>
      <c r="H130" s="69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F130" s="14"/>
      <c r="AG130" s="14"/>
      <c r="AH130" s="14"/>
      <c r="AI130" s="14"/>
      <c r="AJ130" s="14"/>
      <c r="AK130" s="14"/>
      <c r="AL130" s="14"/>
      <c r="AM130" s="14"/>
      <c r="AN130" s="14"/>
      <c r="AO130" s="14"/>
      <c r="AP130" s="14"/>
      <c r="AQ130" s="14"/>
      <c r="AR130" s="14"/>
      <c r="AS130" s="14"/>
      <c r="AT130" s="14"/>
      <c r="AU130" s="14"/>
      <c r="AV130" s="14"/>
      <c r="AW130" s="14"/>
      <c r="AX130" s="14"/>
      <c r="AY130" s="14"/>
      <c r="AZ130" s="14"/>
      <c r="BA130" s="14"/>
      <c r="BB130" s="14"/>
      <c r="BC130" s="14"/>
      <c r="BD130" s="14"/>
    </row>
    <row r="131" spans="1:56">
      <c r="A131" s="14"/>
      <c r="B131" s="69"/>
      <c r="C131" s="69"/>
      <c r="D131" s="69"/>
      <c r="E131" s="69"/>
      <c r="H131" s="69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F131" s="14"/>
      <c r="AG131" s="14"/>
      <c r="AH131" s="14"/>
      <c r="AI131" s="14"/>
      <c r="AJ131" s="14"/>
      <c r="AK131" s="14"/>
      <c r="AL131" s="14"/>
      <c r="AM131" s="14"/>
      <c r="AN131" s="14"/>
      <c r="AO131" s="14"/>
      <c r="AP131" s="14"/>
      <c r="AQ131" s="14"/>
      <c r="AR131" s="14"/>
      <c r="AS131" s="14"/>
      <c r="AT131" s="14"/>
      <c r="AU131" s="14"/>
      <c r="AV131" s="14"/>
      <c r="AW131" s="14"/>
      <c r="AX131" s="14"/>
      <c r="AY131" s="14"/>
      <c r="AZ131" s="14"/>
      <c r="BA131" s="14"/>
      <c r="BB131" s="14"/>
      <c r="BC131" s="14"/>
      <c r="BD131" s="14"/>
    </row>
    <row r="132" spans="1:56">
      <c r="A132" s="14"/>
      <c r="B132" s="69"/>
      <c r="C132" s="69"/>
      <c r="D132" s="69"/>
      <c r="E132" s="69"/>
      <c r="H132" s="69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F132" s="14"/>
      <c r="AG132" s="14"/>
      <c r="AH132" s="14"/>
      <c r="AI132" s="14"/>
      <c r="AJ132" s="14"/>
      <c r="AK132" s="14"/>
      <c r="AL132" s="14"/>
      <c r="AM132" s="14"/>
      <c r="AN132" s="14"/>
      <c r="AO132" s="14"/>
      <c r="AP132" s="14"/>
      <c r="AQ132" s="14"/>
      <c r="AR132" s="14"/>
      <c r="AS132" s="14"/>
      <c r="AT132" s="14"/>
      <c r="AU132" s="14"/>
      <c r="AV132" s="14"/>
      <c r="AW132" s="14"/>
      <c r="AX132" s="14"/>
      <c r="AY132" s="14"/>
      <c r="AZ132" s="14"/>
      <c r="BA132" s="14"/>
      <c r="BB132" s="14"/>
      <c r="BC132" s="14"/>
      <c r="BD132" s="14"/>
    </row>
    <row r="133" spans="1:56">
      <c r="A133" s="14"/>
      <c r="B133" s="69"/>
      <c r="C133" s="69"/>
      <c r="D133" s="69"/>
      <c r="E133" s="69"/>
      <c r="H133" s="69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F133" s="14"/>
      <c r="AG133" s="14"/>
      <c r="AH133" s="14"/>
      <c r="AI133" s="14"/>
      <c r="AJ133" s="14"/>
      <c r="AK133" s="14"/>
      <c r="AL133" s="14"/>
      <c r="AM133" s="14"/>
      <c r="AN133" s="14"/>
      <c r="AO133" s="14"/>
      <c r="AP133" s="14"/>
      <c r="AQ133" s="14"/>
      <c r="AR133" s="14"/>
      <c r="AS133" s="14"/>
      <c r="AT133" s="14"/>
      <c r="AU133" s="14"/>
      <c r="AV133" s="14"/>
      <c r="AW133" s="14"/>
      <c r="AX133" s="14"/>
      <c r="AY133" s="14"/>
      <c r="AZ133" s="14"/>
      <c r="BA133" s="14"/>
      <c r="BB133" s="14"/>
      <c r="BC133" s="14"/>
      <c r="BD133" s="14"/>
    </row>
    <row r="134" spans="1:56">
      <c r="A134" s="14"/>
      <c r="B134" s="69"/>
      <c r="C134" s="69"/>
      <c r="D134" s="69"/>
      <c r="E134" s="69"/>
      <c r="H134" s="69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F134" s="14"/>
      <c r="AG134" s="14"/>
      <c r="AH134" s="14"/>
      <c r="AI134" s="14"/>
      <c r="AJ134" s="14"/>
      <c r="AK134" s="14"/>
      <c r="AL134" s="14"/>
      <c r="AM134" s="14"/>
      <c r="AN134" s="14"/>
      <c r="AO134" s="14"/>
      <c r="AP134" s="14"/>
      <c r="AQ134" s="14"/>
      <c r="AR134" s="14"/>
      <c r="AS134" s="14"/>
      <c r="AT134" s="14"/>
      <c r="AU134" s="14"/>
      <c r="AV134" s="14"/>
      <c r="AW134" s="14"/>
      <c r="AX134" s="14"/>
      <c r="AY134" s="14"/>
      <c r="AZ134" s="14"/>
      <c r="BA134" s="14"/>
      <c r="BB134" s="14"/>
      <c r="BC134" s="14"/>
      <c r="BD134" s="14"/>
    </row>
    <row r="135" spans="1:56">
      <c r="A135" s="14"/>
      <c r="B135" s="69"/>
      <c r="C135" s="69"/>
      <c r="D135" s="69"/>
      <c r="E135" s="69"/>
      <c r="H135" s="69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F135" s="14"/>
      <c r="AG135" s="14"/>
      <c r="AH135" s="14"/>
      <c r="AI135" s="14"/>
      <c r="AJ135" s="14"/>
      <c r="AK135" s="14"/>
      <c r="AL135" s="14"/>
      <c r="AM135" s="14"/>
      <c r="AN135" s="14"/>
      <c r="AO135" s="14"/>
      <c r="AP135" s="14"/>
      <c r="AQ135" s="14"/>
      <c r="AR135" s="14"/>
      <c r="AS135" s="14"/>
      <c r="AT135" s="14"/>
      <c r="AU135" s="14"/>
      <c r="AV135" s="14"/>
      <c r="AW135" s="14"/>
      <c r="AX135" s="14"/>
      <c r="AY135" s="14"/>
      <c r="AZ135" s="14"/>
      <c r="BA135" s="14"/>
      <c r="BB135" s="14"/>
      <c r="BC135" s="14"/>
      <c r="BD135" s="14"/>
    </row>
    <row r="136" spans="1:56">
      <c r="A136" s="14"/>
      <c r="B136" s="69"/>
      <c r="C136" s="69"/>
      <c r="D136" s="69"/>
      <c r="E136" s="69"/>
      <c r="H136" s="69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F136" s="14"/>
      <c r="AG136" s="14"/>
      <c r="AH136" s="14"/>
      <c r="AI136" s="14"/>
      <c r="AJ136" s="14"/>
      <c r="AK136" s="14"/>
      <c r="AL136" s="14"/>
      <c r="AM136" s="14"/>
      <c r="AN136" s="14"/>
      <c r="AO136" s="14"/>
      <c r="AP136" s="14"/>
      <c r="AQ136" s="14"/>
      <c r="AR136" s="14"/>
      <c r="AS136" s="14"/>
      <c r="AT136" s="14"/>
      <c r="AU136" s="14"/>
      <c r="AV136" s="14"/>
      <c r="AW136" s="14"/>
      <c r="AX136" s="14"/>
      <c r="AY136" s="14"/>
      <c r="AZ136" s="14"/>
      <c r="BA136" s="14"/>
      <c r="BB136" s="14"/>
      <c r="BC136" s="14"/>
      <c r="BD136" s="14"/>
    </row>
    <row r="137" spans="1:56">
      <c r="A137" s="14"/>
      <c r="B137" s="69"/>
      <c r="C137" s="69"/>
      <c r="D137" s="69"/>
      <c r="E137" s="69"/>
      <c r="H137" s="69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F137" s="14"/>
      <c r="AG137" s="14"/>
      <c r="AH137" s="14"/>
      <c r="AI137" s="14"/>
      <c r="AJ137" s="14"/>
      <c r="AK137" s="14"/>
      <c r="AL137" s="14"/>
      <c r="AM137" s="14"/>
      <c r="AN137" s="14"/>
      <c r="AO137" s="14"/>
      <c r="AP137" s="14"/>
      <c r="AQ137" s="14"/>
      <c r="AR137" s="14"/>
      <c r="AS137" s="14"/>
      <c r="AT137" s="14"/>
      <c r="AU137" s="14"/>
      <c r="AV137" s="14"/>
      <c r="AW137" s="14"/>
      <c r="AX137" s="14"/>
      <c r="AY137" s="14"/>
      <c r="AZ137" s="14"/>
      <c r="BA137" s="14"/>
      <c r="BB137" s="14"/>
      <c r="BC137" s="14"/>
      <c r="BD137" s="14"/>
    </row>
    <row r="138" spans="1:56">
      <c r="A138" s="14"/>
      <c r="B138" s="69"/>
      <c r="C138" s="69"/>
      <c r="D138" s="69"/>
      <c r="E138" s="69"/>
      <c r="H138" s="69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F138" s="14"/>
      <c r="AG138" s="14"/>
      <c r="AH138" s="14"/>
      <c r="AI138" s="14"/>
      <c r="AJ138" s="14"/>
      <c r="AK138" s="14"/>
      <c r="AL138" s="14"/>
      <c r="AM138" s="14"/>
      <c r="AN138" s="14"/>
      <c r="AO138" s="14"/>
      <c r="AP138" s="14"/>
      <c r="AQ138" s="14"/>
      <c r="AR138" s="14"/>
      <c r="AS138" s="14"/>
      <c r="AT138" s="14"/>
      <c r="AU138" s="14"/>
      <c r="AV138" s="14"/>
      <c r="AW138" s="14"/>
      <c r="AX138" s="14"/>
      <c r="AY138" s="14"/>
      <c r="AZ138" s="14"/>
      <c r="BA138" s="14"/>
      <c r="BB138" s="14"/>
      <c r="BC138" s="14"/>
      <c r="BD138" s="14"/>
    </row>
    <row r="139" spans="1:56">
      <c r="A139" s="14"/>
      <c r="B139" s="69"/>
      <c r="C139" s="69"/>
      <c r="D139" s="69"/>
      <c r="E139" s="69"/>
      <c r="H139" s="69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F139" s="14"/>
      <c r="AG139" s="14"/>
      <c r="AH139" s="14"/>
      <c r="AI139" s="14"/>
      <c r="AJ139" s="14"/>
      <c r="AK139" s="14"/>
      <c r="AL139" s="14"/>
      <c r="AM139" s="14"/>
      <c r="AN139" s="14"/>
      <c r="AO139" s="14"/>
      <c r="AP139" s="14"/>
      <c r="AQ139" s="14"/>
      <c r="AR139" s="14"/>
      <c r="AS139" s="14"/>
      <c r="AT139" s="14"/>
      <c r="AU139" s="14"/>
      <c r="AV139" s="14"/>
      <c r="AW139" s="14"/>
      <c r="AX139" s="14"/>
      <c r="AY139" s="14"/>
      <c r="AZ139" s="14"/>
      <c r="BA139" s="14"/>
      <c r="BB139" s="14"/>
      <c r="BC139" s="14"/>
      <c r="BD139" s="14"/>
    </row>
    <row r="140" spans="1:56">
      <c r="A140" s="14"/>
      <c r="B140" s="69"/>
      <c r="C140" s="69"/>
      <c r="D140" s="69"/>
      <c r="E140" s="69"/>
      <c r="H140" s="69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F140" s="14"/>
      <c r="AG140" s="14"/>
      <c r="AH140" s="14"/>
      <c r="AI140" s="14"/>
      <c r="AJ140" s="14"/>
      <c r="AK140" s="14"/>
      <c r="AL140" s="14"/>
      <c r="AM140" s="14"/>
      <c r="AN140" s="14"/>
      <c r="AO140" s="14"/>
      <c r="AP140" s="14"/>
      <c r="AQ140" s="14"/>
      <c r="AR140" s="14"/>
      <c r="AS140" s="14"/>
      <c r="AT140" s="14"/>
      <c r="AU140" s="14"/>
      <c r="AV140" s="14"/>
      <c r="AW140" s="14"/>
      <c r="AX140" s="14"/>
      <c r="AY140" s="14"/>
      <c r="AZ140" s="14"/>
      <c r="BA140" s="14"/>
      <c r="BB140" s="14"/>
      <c r="BC140" s="14"/>
      <c r="BD140" s="14"/>
    </row>
    <row r="141" spans="1:56">
      <c r="A141" s="14"/>
      <c r="B141" s="69"/>
      <c r="C141" s="69"/>
      <c r="D141" s="69"/>
      <c r="E141" s="69"/>
      <c r="H141" s="69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F141" s="14"/>
      <c r="AG141" s="14"/>
      <c r="AH141" s="14"/>
      <c r="AI141" s="14"/>
      <c r="AJ141" s="14"/>
      <c r="AK141" s="14"/>
      <c r="AL141" s="14"/>
      <c r="AM141" s="14"/>
      <c r="AN141" s="14"/>
      <c r="AO141" s="14"/>
      <c r="AP141" s="14"/>
      <c r="AQ141" s="14"/>
      <c r="AR141" s="14"/>
      <c r="AS141" s="14"/>
      <c r="AT141" s="14"/>
      <c r="AU141" s="14"/>
      <c r="AV141" s="14"/>
      <c r="AW141" s="14"/>
      <c r="AX141" s="14"/>
      <c r="AY141" s="14"/>
      <c r="AZ141" s="14"/>
      <c r="BA141" s="14"/>
      <c r="BB141" s="14"/>
      <c r="BC141" s="14"/>
      <c r="BD141" s="14"/>
    </row>
    <row r="142" spans="1:56">
      <c r="A142" s="14"/>
      <c r="B142" s="69"/>
      <c r="C142" s="69"/>
      <c r="D142" s="69"/>
      <c r="E142" s="69"/>
      <c r="H142" s="69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F142" s="14"/>
      <c r="AG142" s="14"/>
      <c r="AH142" s="14"/>
      <c r="AI142" s="14"/>
      <c r="AJ142" s="14"/>
      <c r="AK142" s="14"/>
      <c r="AL142" s="14"/>
      <c r="AM142" s="14"/>
      <c r="AN142" s="14"/>
      <c r="AO142" s="14"/>
      <c r="AP142" s="14"/>
      <c r="AQ142" s="14"/>
      <c r="AR142" s="14"/>
      <c r="AS142" s="14"/>
      <c r="AT142" s="14"/>
      <c r="AU142" s="14"/>
      <c r="AV142" s="14"/>
      <c r="AW142" s="14"/>
      <c r="AX142" s="14"/>
      <c r="AY142" s="14"/>
      <c r="AZ142" s="14"/>
      <c r="BA142" s="14"/>
      <c r="BB142" s="14"/>
      <c r="BC142" s="14"/>
      <c r="BD142" s="14"/>
    </row>
    <row r="143" spans="1:56">
      <c r="A143" s="14"/>
      <c r="B143" s="69"/>
      <c r="C143" s="69"/>
      <c r="D143" s="69"/>
      <c r="E143" s="69"/>
      <c r="H143" s="69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F143" s="14"/>
      <c r="AG143" s="14"/>
      <c r="AH143" s="14"/>
      <c r="AI143" s="14"/>
      <c r="AJ143" s="14"/>
      <c r="AK143" s="14"/>
      <c r="AL143" s="14"/>
      <c r="AM143" s="14"/>
      <c r="AN143" s="14"/>
      <c r="AO143" s="14"/>
      <c r="AP143" s="14"/>
      <c r="AQ143" s="14"/>
      <c r="AR143" s="14"/>
      <c r="AS143" s="14"/>
      <c r="AT143" s="14"/>
      <c r="AU143" s="14"/>
      <c r="AV143" s="14"/>
      <c r="AW143" s="14"/>
      <c r="AX143" s="14"/>
      <c r="AY143" s="14"/>
      <c r="AZ143" s="14"/>
      <c r="BA143" s="14"/>
      <c r="BB143" s="14"/>
      <c r="BC143" s="14"/>
      <c r="BD143" s="14"/>
    </row>
    <row r="144" spans="1:56">
      <c r="A144" s="14"/>
      <c r="B144" s="69"/>
      <c r="C144" s="69"/>
      <c r="D144" s="69"/>
      <c r="E144" s="69"/>
      <c r="H144" s="69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F144" s="14"/>
      <c r="AG144" s="14"/>
      <c r="AH144" s="14"/>
      <c r="AI144" s="14"/>
      <c r="AJ144" s="14"/>
      <c r="AK144" s="14"/>
      <c r="AL144" s="14"/>
      <c r="AM144" s="14"/>
      <c r="AN144" s="14"/>
      <c r="AO144" s="14"/>
      <c r="AP144" s="14"/>
      <c r="AQ144" s="14"/>
      <c r="AR144" s="14"/>
      <c r="AS144" s="14"/>
      <c r="AT144" s="14"/>
      <c r="AU144" s="14"/>
      <c r="AV144" s="14"/>
      <c r="AW144" s="14"/>
      <c r="AX144" s="14"/>
      <c r="AY144" s="14"/>
      <c r="AZ144" s="14"/>
      <c r="BA144" s="14"/>
      <c r="BB144" s="14"/>
      <c r="BC144" s="14"/>
      <c r="BD144" s="14"/>
    </row>
    <row r="145" spans="1:56">
      <c r="A145" s="14"/>
      <c r="B145" s="69"/>
      <c r="C145" s="69"/>
      <c r="D145" s="69"/>
      <c r="E145" s="69"/>
      <c r="H145" s="69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F145" s="14"/>
      <c r="AG145" s="14"/>
      <c r="AH145" s="14"/>
      <c r="AI145" s="14"/>
      <c r="AJ145" s="14"/>
      <c r="AK145" s="14"/>
      <c r="AL145" s="14"/>
      <c r="AM145" s="14"/>
      <c r="AN145" s="14"/>
      <c r="AO145" s="14"/>
      <c r="AP145" s="14"/>
      <c r="AQ145" s="14"/>
      <c r="AR145" s="14"/>
      <c r="AS145" s="14"/>
      <c r="AT145" s="14"/>
      <c r="AU145" s="14"/>
      <c r="AV145" s="14"/>
      <c r="AW145" s="14"/>
      <c r="AX145" s="14"/>
      <c r="AY145" s="14"/>
      <c r="AZ145" s="14"/>
      <c r="BA145" s="14"/>
      <c r="BB145" s="14"/>
      <c r="BC145" s="14"/>
      <c r="BD145" s="14"/>
    </row>
    <row r="146" spans="1:56">
      <c r="A146" s="14"/>
      <c r="B146" s="69"/>
      <c r="C146" s="69"/>
      <c r="D146" s="69"/>
      <c r="E146" s="69"/>
      <c r="H146" s="69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F146" s="14"/>
      <c r="AG146" s="14"/>
      <c r="AH146" s="14"/>
      <c r="AI146" s="14"/>
      <c r="AJ146" s="14"/>
      <c r="AK146" s="14"/>
      <c r="AL146" s="14"/>
      <c r="AM146" s="14"/>
      <c r="AN146" s="14"/>
      <c r="AO146" s="14"/>
      <c r="AP146" s="14"/>
      <c r="AQ146" s="14"/>
      <c r="AR146" s="14"/>
      <c r="AS146" s="14"/>
      <c r="AT146" s="14"/>
      <c r="AU146" s="14"/>
      <c r="AV146" s="14"/>
      <c r="AW146" s="14"/>
      <c r="AX146" s="14"/>
      <c r="AY146" s="14"/>
      <c r="AZ146" s="14"/>
      <c r="BA146" s="14"/>
      <c r="BB146" s="14"/>
      <c r="BC146" s="14"/>
      <c r="BD146" s="14"/>
    </row>
    <row r="147" spans="1:56">
      <c r="A147" s="14"/>
      <c r="B147" s="69"/>
      <c r="C147" s="69"/>
      <c r="D147" s="69"/>
      <c r="E147" s="69"/>
      <c r="H147" s="69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F147" s="14"/>
      <c r="AG147" s="14"/>
      <c r="AH147" s="14"/>
      <c r="AI147" s="14"/>
      <c r="AJ147" s="14"/>
      <c r="AK147" s="14"/>
      <c r="AL147" s="14"/>
      <c r="AM147" s="14"/>
      <c r="AN147" s="14"/>
      <c r="AO147" s="14"/>
      <c r="AP147" s="14"/>
      <c r="AQ147" s="14"/>
      <c r="AR147" s="14"/>
      <c r="AS147" s="14"/>
      <c r="AT147" s="14"/>
      <c r="AU147" s="14"/>
      <c r="AV147" s="14"/>
      <c r="AW147" s="14"/>
      <c r="AX147" s="14"/>
      <c r="AY147" s="14"/>
      <c r="AZ147" s="14"/>
      <c r="BA147" s="14"/>
      <c r="BB147" s="14"/>
      <c r="BC147" s="14"/>
      <c r="BD147" s="14"/>
    </row>
    <row r="148" spans="1:56">
      <c r="A148" s="14"/>
      <c r="B148" s="69"/>
      <c r="C148" s="69"/>
      <c r="D148" s="69"/>
      <c r="E148" s="69"/>
      <c r="H148" s="69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F148" s="14"/>
      <c r="AG148" s="14"/>
      <c r="AH148" s="14"/>
      <c r="AI148" s="14"/>
      <c r="AJ148" s="14"/>
      <c r="AK148" s="14"/>
      <c r="AL148" s="14"/>
      <c r="AM148" s="14"/>
      <c r="AN148" s="14"/>
      <c r="AO148" s="14"/>
      <c r="AP148" s="14"/>
      <c r="AQ148" s="14"/>
      <c r="AR148" s="14"/>
      <c r="AS148" s="14"/>
      <c r="AT148" s="14"/>
      <c r="AU148" s="14"/>
      <c r="AV148" s="14"/>
      <c r="AW148" s="14"/>
      <c r="AX148" s="14"/>
      <c r="AY148" s="14"/>
      <c r="AZ148" s="14"/>
      <c r="BA148" s="14"/>
      <c r="BB148" s="14"/>
      <c r="BC148" s="14"/>
      <c r="BD148" s="14"/>
    </row>
    <row r="149" spans="1:56">
      <c r="A149" s="14"/>
      <c r="B149" s="69"/>
      <c r="C149" s="69"/>
      <c r="D149" s="69"/>
      <c r="E149" s="69"/>
      <c r="H149" s="69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F149" s="14"/>
      <c r="AG149" s="14"/>
      <c r="AH149" s="14"/>
      <c r="AI149" s="14"/>
      <c r="AJ149" s="14"/>
      <c r="AK149" s="14"/>
      <c r="AL149" s="14"/>
      <c r="AM149" s="14"/>
      <c r="AN149" s="14"/>
      <c r="AO149" s="14"/>
      <c r="AP149" s="14"/>
      <c r="AQ149" s="14"/>
      <c r="AR149" s="14"/>
      <c r="AS149" s="14"/>
      <c r="AT149" s="14"/>
      <c r="AU149" s="14"/>
      <c r="AV149" s="14"/>
      <c r="AW149" s="14"/>
      <c r="AX149" s="14"/>
      <c r="AY149" s="14"/>
      <c r="AZ149" s="14"/>
      <c r="BA149" s="14"/>
      <c r="BB149" s="14"/>
      <c r="BC149" s="14"/>
      <c r="BD149" s="14"/>
    </row>
    <row r="150" spans="1:56">
      <c r="A150" s="14"/>
      <c r="B150" s="69"/>
      <c r="C150" s="69"/>
      <c r="D150" s="69"/>
      <c r="E150" s="69"/>
      <c r="H150" s="69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F150" s="14"/>
      <c r="AG150" s="14"/>
      <c r="AH150" s="14"/>
      <c r="AI150" s="14"/>
      <c r="AJ150" s="14"/>
      <c r="AK150" s="14"/>
      <c r="AL150" s="14"/>
      <c r="AM150" s="14"/>
      <c r="AN150" s="14"/>
      <c r="AO150" s="14"/>
      <c r="AP150" s="14"/>
      <c r="AQ150" s="14"/>
      <c r="AR150" s="14"/>
      <c r="AS150" s="14"/>
      <c r="AT150" s="14"/>
      <c r="AU150" s="14"/>
      <c r="AV150" s="14"/>
      <c r="AW150" s="14"/>
      <c r="AX150" s="14"/>
      <c r="AY150" s="14"/>
      <c r="AZ150" s="14"/>
      <c r="BA150" s="14"/>
      <c r="BB150" s="14"/>
      <c r="BC150" s="14"/>
      <c r="BD150" s="14"/>
    </row>
    <row r="151" spans="1:56">
      <c r="A151" s="14"/>
      <c r="B151" s="69"/>
      <c r="C151" s="69"/>
      <c r="D151" s="69"/>
      <c r="E151" s="69"/>
      <c r="H151" s="69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F151" s="14"/>
      <c r="AG151" s="14"/>
      <c r="AH151" s="14"/>
      <c r="AI151" s="14"/>
      <c r="AJ151" s="14"/>
      <c r="AK151" s="14"/>
      <c r="AL151" s="14"/>
      <c r="AM151" s="14"/>
      <c r="AN151" s="14"/>
      <c r="AO151" s="14"/>
      <c r="AP151" s="14"/>
      <c r="AQ151" s="14"/>
      <c r="AR151" s="14"/>
      <c r="AS151" s="14"/>
      <c r="AT151" s="14"/>
      <c r="AU151" s="14"/>
      <c r="AV151" s="14"/>
      <c r="AW151" s="14"/>
      <c r="AX151" s="14"/>
      <c r="AY151" s="14"/>
      <c r="AZ151" s="14"/>
      <c r="BA151" s="14"/>
      <c r="BB151" s="14"/>
      <c r="BC151" s="14"/>
      <c r="BD151" s="14"/>
    </row>
    <row r="152" spans="1:56">
      <c r="A152" s="14"/>
      <c r="B152" s="69"/>
      <c r="C152" s="69"/>
      <c r="D152" s="69"/>
      <c r="E152" s="69"/>
      <c r="H152" s="69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F152" s="14"/>
      <c r="AG152" s="14"/>
      <c r="AH152" s="14"/>
      <c r="AI152" s="14"/>
      <c r="AJ152" s="14"/>
      <c r="AK152" s="14"/>
      <c r="AL152" s="14"/>
      <c r="AM152" s="14"/>
      <c r="AN152" s="14"/>
      <c r="AO152" s="14"/>
      <c r="AP152" s="14"/>
      <c r="AQ152" s="14"/>
      <c r="AR152" s="14"/>
      <c r="AS152" s="14"/>
      <c r="AT152" s="14"/>
      <c r="AU152" s="14"/>
      <c r="AV152" s="14"/>
      <c r="AW152" s="14"/>
      <c r="AX152" s="14"/>
      <c r="AY152" s="14"/>
      <c r="AZ152" s="14"/>
      <c r="BA152" s="14"/>
      <c r="BB152" s="14"/>
      <c r="BC152" s="14"/>
      <c r="BD152" s="14"/>
    </row>
    <row r="153" spans="1:56">
      <c r="A153" s="14"/>
      <c r="B153" s="69"/>
      <c r="C153" s="69"/>
      <c r="D153" s="69"/>
      <c r="E153" s="69"/>
      <c r="H153" s="69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F153" s="14"/>
      <c r="AG153" s="14"/>
      <c r="AH153" s="14"/>
      <c r="AI153" s="14"/>
      <c r="AJ153" s="14"/>
      <c r="AK153" s="14"/>
      <c r="AL153" s="14"/>
      <c r="AM153" s="14"/>
      <c r="AN153" s="14"/>
      <c r="AO153" s="14"/>
      <c r="AP153" s="14"/>
      <c r="AQ153" s="14"/>
      <c r="AR153" s="14"/>
      <c r="AS153" s="14"/>
      <c r="AT153" s="14"/>
      <c r="AU153" s="14"/>
      <c r="AV153" s="14"/>
      <c r="AW153" s="14"/>
      <c r="AX153" s="14"/>
      <c r="AY153" s="14"/>
      <c r="AZ153" s="14"/>
      <c r="BA153" s="14"/>
      <c r="BB153" s="14"/>
      <c r="BC153" s="14"/>
      <c r="BD153" s="14"/>
    </row>
    <row r="154" spans="1:56">
      <c r="A154" s="14"/>
      <c r="B154" s="69"/>
      <c r="C154" s="69"/>
      <c r="D154" s="69"/>
      <c r="E154" s="69"/>
      <c r="H154" s="69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F154" s="14"/>
      <c r="AG154" s="14"/>
      <c r="AH154" s="14"/>
      <c r="AI154" s="14"/>
      <c r="AJ154" s="14"/>
      <c r="AK154" s="14"/>
      <c r="AL154" s="14"/>
      <c r="AM154" s="14"/>
      <c r="AN154" s="14"/>
      <c r="AO154" s="14"/>
      <c r="AP154" s="14"/>
      <c r="AQ154" s="14"/>
      <c r="AR154" s="14"/>
      <c r="AS154" s="14"/>
      <c r="AT154" s="14"/>
      <c r="AU154" s="14"/>
      <c r="AV154" s="14"/>
      <c r="AW154" s="14"/>
      <c r="AX154" s="14"/>
      <c r="AY154" s="14"/>
      <c r="AZ154" s="14"/>
      <c r="BA154" s="14"/>
      <c r="BB154" s="14"/>
      <c r="BC154" s="14"/>
      <c r="BD154" s="14"/>
    </row>
    <row r="155" spans="1:56">
      <c r="A155" s="14"/>
      <c r="B155" s="69"/>
      <c r="C155" s="69"/>
      <c r="D155" s="69"/>
      <c r="E155" s="69"/>
      <c r="H155" s="69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F155" s="14"/>
      <c r="AG155" s="14"/>
      <c r="AH155" s="14"/>
      <c r="AI155" s="14"/>
      <c r="AJ155" s="14"/>
      <c r="AK155" s="14"/>
      <c r="AL155" s="14"/>
      <c r="AM155" s="14"/>
      <c r="AN155" s="14"/>
      <c r="AO155" s="14"/>
      <c r="AP155" s="14"/>
      <c r="AQ155" s="14"/>
      <c r="AR155" s="14"/>
      <c r="AS155" s="14"/>
      <c r="AT155" s="14"/>
      <c r="AU155" s="14"/>
      <c r="AV155" s="14"/>
      <c r="AW155" s="14"/>
      <c r="AX155" s="14"/>
      <c r="AY155" s="14"/>
      <c r="AZ155" s="14"/>
      <c r="BA155" s="14"/>
      <c r="BB155" s="14"/>
      <c r="BC155" s="14"/>
      <c r="BD155" s="14"/>
    </row>
    <row r="156" spans="1:56">
      <c r="A156" s="14"/>
      <c r="B156" s="69"/>
      <c r="C156" s="69"/>
      <c r="D156" s="69"/>
      <c r="E156" s="69"/>
      <c r="H156" s="69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F156" s="14"/>
      <c r="AG156" s="14"/>
      <c r="AH156" s="14"/>
      <c r="AI156" s="14"/>
      <c r="AJ156" s="14"/>
      <c r="AK156" s="14"/>
      <c r="AL156" s="14"/>
      <c r="AM156" s="14"/>
      <c r="AN156" s="14"/>
      <c r="AO156" s="14"/>
      <c r="AP156" s="14"/>
      <c r="AQ156" s="14"/>
      <c r="AR156" s="14"/>
      <c r="AS156" s="14"/>
      <c r="AT156" s="14"/>
      <c r="AU156" s="14"/>
      <c r="AV156" s="14"/>
      <c r="AW156" s="14"/>
      <c r="AX156" s="14"/>
      <c r="AY156" s="14"/>
      <c r="AZ156" s="14"/>
      <c r="BA156" s="14"/>
      <c r="BB156" s="14"/>
      <c r="BC156" s="14"/>
      <c r="BD156" s="14"/>
    </row>
    <row r="157" spans="1:56">
      <c r="A157" s="14"/>
      <c r="B157" s="69"/>
      <c r="C157" s="69"/>
      <c r="D157" s="69"/>
      <c r="E157" s="69"/>
      <c r="H157" s="69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F157" s="14"/>
      <c r="AG157" s="14"/>
      <c r="AH157" s="14"/>
      <c r="AI157" s="14"/>
      <c r="AJ157" s="14"/>
      <c r="AK157" s="14"/>
      <c r="AL157" s="14"/>
      <c r="AM157" s="14"/>
      <c r="AN157" s="14"/>
      <c r="AO157" s="14"/>
      <c r="AP157" s="14"/>
      <c r="AQ157" s="14"/>
      <c r="AR157" s="14"/>
      <c r="AS157" s="14"/>
      <c r="AT157" s="14"/>
      <c r="AU157" s="14"/>
      <c r="AV157" s="14"/>
      <c r="AW157" s="14"/>
      <c r="AX157" s="14"/>
      <c r="AY157" s="14"/>
      <c r="AZ157" s="14"/>
      <c r="BA157" s="14"/>
      <c r="BB157" s="14"/>
      <c r="BC157" s="14"/>
      <c r="BD157" s="14"/>
    </row>
    <row r="158" spans="1:56">
      <c r="A158" s="14"/>
      <c r="B158" s="69"/>
      <c r="C158" s="69"/>
      <c r="D158" s="69"/>
      <c r="E158" s="69"/>
      <c r="H158" s="69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F158" s="14"/>
      <c r="AG158" s="14"/>
      <c r="AH158" s="14"/>
      <c r="AI158" s="14"/>
      <c r="AJ158" s="14"/>
      <c r="AK158" s="14"/>
      <c r="AL158" s="14"/>
      <c r="AM158" s="14"/>
      <c r="AN158" s="14"/>
      <c r="AO158" s="14"/>
      <c r="AP158" s="14"/>
      <c r="AQ158" s="14"/>
      <c r="AR158" s="14"/>
      <c r="AS158" s="14"/>
      <c r="AT158" s="14"/>
      <c r="AU158" s="14"/>
      <c r="AV158" s="14"/>
      <c r="AW158" s="14"/>
      <c r="AX158" s="14"/>
      <c r="AY158" s="14"/>
      <c r="AZ158" s="14"/>
      <c r="BA158" s="14"/>
      <c r="BB158" s="14"/>
      <c r="BC158" s="14"/>
      <c r="BD158" s="14"/>
    </row>
    <row r="159" spans="1:56">
      <c r="A159" s="14"/>
      <c r="B159" s="69"/>
      <c r="C159" s="69"/>
      <c r="D159" s="69"/>
      <c r="E159" s="69"/>
      <c r="H159" s="69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F159" s="14"/>
      <c r="AG159" s="14"/>
      <c r="AH159" s="14"/>
      <c r="AI159" s="14"/>
      <c r="AJ159" s="14"/>
      <c r="AK159" s="14"/>
      <c r="AL159" s="14"/>
      <c r="AM159" s="14"/>
      <c r="AN159" s="14"/>
      <c r="AO159" s="14"/>
      <c r="AP159" s="14"/>
      <c r="AQ159" s="14"/>
      <c r="AR159" s="14"/>
      <c r="AS159" s="14"/>
      <c r="AT159" s="14"/>
      <c r="AU159" s="14"/>
      <c r="AV159" s="14"/>
      <c r="AW159" s="14"/>
      <c r="AX159" s="14"/>
      <c r="AY159" s="14"/>
      <c r="AZ159" s="14"/>
      <c r="BA159" s="14"/>
      <c r="BB159" s="14"/>
      <c r="BC159" s="14"/>
      <c r="BD159" s="14"/>
    </row>
    <row r="160" spans="1:56">
      <c r="A160" s="14"/>
      <c r="B160" s="69"/>
      <c r="C160" s="69"/>
      <c r="D160" s="69"/>
      <c r="E160" s="69"/>
      <c r="H160" s="69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F160" s="14"/>
      <c r="AG160" s="14"/>
      <c r="AH160" s="14"/>
      <c r="AI160" s="14"/>
      <c r="AJ160" s="14"/>
      <c r="AK160" s="14"/>
      <c r="AL160" s="14"/>
      <c r="AM160" s="14"/>
      <c r="AN160" s="14"/>
      <c r="AO160" s="14"/>
      <c r="AP160" s="14"/>
      <c r="AQ160" s="14"/>
      <c r="AR160" s="14"/>
      <c r="AS160" s="14"/>
      <c r="AT160" s="14"/>
      <c r="AU160" s="14"/>
      <c r="AV160" s="14"/>
      <c r="AW160" s="14"/>
      <c r="AX160" s="14"/>
      <c r="AY160" s="14"/>
      <c r="AZ160" s="14"/>
      <c r="BA160" s="14"/>
      <c r="BB160" s="14"/>
      <c r="BC160" s="14"/>
      <c r="BD160" s="14"/>
    </row>
    <row r="161" spans="1:56">
      <c r="A161" s="14"/>
      <c r="B161" s="69"/>
      <c r="C161" s="69"/>
      <c r="D161" s="69"/>
      <c r="E161" s="69"/>
      <c r="H161" s="69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F161" s="14"/>
      <c r="AG161" s="14"/>
      <c r="AH161" s="14"/>
      <c r="AI161" s="14"/>
      <c r="AJ161" s="14"/>
      <c r="AK161" s="14"/>
      <c r="AL161" s="14"/>
      <c r="AM161" s="14"/>
      <c r="AN161" s="14"/>
      <c r="AO161" s="14"/>
      <c r="AP161" s="14"/>
      <c r="AQ161" s="14"/>
      <c r="AR161" s="14"/>
      <c r="AS161" s="14"/>
      <c r="AT161" s="14"/>
      <c r="AU161" s="14"/>
      <c r="AV161" s="14"/>
      <c r="AW161" s="14"/>
      <c r="AX161" s="14"/>
      <c r="AY161" s="14"/>
      <c r="AZ161" s="14"/>
      <c r="BA161" s="14"/>
      <c r="BB161" s="14"/>
      <c r="BC161" s="14"/>
      <c r="BD161" s="14"/>
    </row>
    <row r="162" spans="1:56">
      <c r="A162" s="14"/>
      <c r="B162" s="69"/>
      <c r="C162" s="69"/>
      <c r="D162" s="69"/>
      <c r="E162" s="69"/>
      <c r="H162" s="69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F162" s="14"/>
      <c r="AG162" s="14"/>
      <c r="AH162" s="14"/>
      <c r="AI162" s="14"/>
      <c r="AJ162" s="14"/>
      <c r="AK162" s="14"/>
      <c r="AL162" s="14"/>
      <c r="AM162" s="14"/>
      <c r="AN162" s="14"/>
      <c r="AO162" s="14"/>
      <c r="AP162" s="14"/>
      <c r="AQ162" s="14"/>
      <c r="AR162" s="14"/>
      <c r="AS162" s="14"/>
      <c r="AT162" s="14"/>
      <c r="AU162" s="14"/>
      <c r="AV162" s="14"/>
      <c r="AW162" s="14"/>
      <c r="AX162" s="14"/>
      <c r="AY162" s="14"/>
      <c r="AZ162" s="14"/>
      <c r="BA162" s="14"/>
      <c r="BB162" s="14"/>
      <c r="BC162" s="14"/>
      <c r="BD162" s="14"/>
    </row>
    <row r="163" spans="1:56">
      <c r="A163" s="14"/>
      <c r="B163" s="69"/>
      <c r="C163" s="69"/>
      <c r="D163" s="69"/>
      <c r="E163" s="69"/>
      <c r="H163" s="69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F163" s="14"/>
      <c r="AG163" s="14"/>
      <c r="AH163" s="14"/>
      <c r="AI163" s="14"/>
      <c r="AJ163" s="14"/>
      <c r="AK163" s="14"/>
      <c r="AL163" s="14"/>
      <c r="AM163" s="14"/>
      <c r="AN163" s="14"/>
      <c r="AO163" s="14"/>
      <c r="AP163" s="14"/>
      <c r="AQ163" s="14"/>
      <c r="AR163" s="14"/>
      <c r="AS163" s="14"/>
      <c r="AT163" s="14"/>
      <c r="AU163" s="14"/>
      <c r="AV163" s="14"/>
      <c r="AW163" s="14"/>
      <c r="AX163" s="14"/>
      <c r="AY163" s="14"/>
      <c r="AZ163" s="14"/>
      <c r="BA163" s="14"/>
      <c r="BB163" s="14"/>
      <c r="BC163" s="14"/>
      <c r="BD163" s="14"/>
    </row>
    <row r="164" spans="1:56">
      <c r="A164" s="14"/>
      <c r="B164" s="69"/>
      <c r="C164" s="69"/>
      <c r="D164" s="69"/>
      <c r="E164" s="69"/>
      <c r="H164" s="69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F164" s="14"/>
      <c r="AG164" s="14"/>
      <c r="AH164" s="14"/>
      <c r="AI164" s="14"/>
      <c r="AJ164" s="14"/>
      <c r="AK164" s="14"/>
      <c r="AL164" s="14"/>
      <c r="AM164" s="14"/>
      <c r="AN164" s="14"/>
      <c r="AO164" s="14"/>
      <c r="AP164" s="14"/>
      <c r="AQ164" s="14"/>
      <c r="AR164" s="14"/>
      <c r="AS164" s="14"/>
      <c r="AT164" s="14"/>
      <c r="AU164" s="14"/>
      <c r="AV164" s="14"/>
      <c r="AW164" s="14"/>
      <c r="AX164" s="14"/>
      <c r="AY164" s="14"/>
      <c r="AZ164" s="14"/>
      <c r="BA164" s="14"/>
      <c r="BB164" s="14"/>
      <c r="BC164" s="14"/>
      <c r="BD164" s="14"/>
    </row>
    <row r="165" spans="1:56">
      <c r="A165" s="14"/>
      <c r="B165" s="69"/>
      <c r="C165" s="69"/>
      <c r="D165" s="69"/>
      <c r="E165" s="69"/>
      <c r="H165" s="69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F165" s="14"/>
      <c r="AG165" s="14"/>
      <c r="AH165" s="14"/>
      <c r="AI165" s="14"/>
      <c r="AJ165" s="14"/>
      <c r="AK165" s="14"/>
      <c r="AL165" s="14"/>
      <c r="AM165" s="14"/>
      <c r="AN165" s="14"/>
      <c r="AO165" s="14"/>
      <c r="AP165" s="14"/>
      <c r="AQ165" s="14"/>
      <c r="AR165" s="14"/>
      <c r="AS165" s="14"/>
      <c r="AT165" s="14"/>
      <c r="AU165" s="14"/>
      <c r="AV165" s="14"/>
      <c r="AW165" s="14"/>
      <c r="AX165" s="14"/>
      <c r="AY165" s="14"/>
      <c r="AZ165" s="14"/>
      <c r="BA165" s="14"/>
      <c r="BB165" s="14"/>
      <c r="BC165" s="14"/>
      <c r="BD165" s="14"/>
    </row>
    <row r="166" spans="1:56">
      <c r="A166" s="14"/>
      <c r="B166" s="69"/>
      <c r="C166" s="69"/>
      <c r="D166" s="69"/>
      <c r="E166" s="69"/>
      <c r="H166" s="69"/>
      <c r="I166" s="14"/>
      <c r="J166" s="14"/>
      <c r="K166" s="14"/>
      <c r="L166" s="14"/>
      <c r="M166" s="14"/>
      <c r="N166" s="14"/>
      <c r="O166" s="14"/>
      <c r="P166" s="14"/>
      <c r="Q166" s="14"/>
      <c r="R166" s="14"/>
      <c r="S166" s="14"/>
      <c r="T166" s="1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F166" s="14"/>
      <c r="AG166" s="14"/>
      <c r="AH166" s="14"/>
      <c r="AI166" s="14"/>
      <c r="AJ166" s="14"/>
      <c r="AK166" s="14"/>
      <c r="AL166" s="14"/>
      <c r="AM166" s="14"/>
      <c r="AN166" s="14"/>
      <c r="AO166" s="14"/>
      <c r="AP166" s="14"/>
      <c r="AQ166" s="14"/>
      <c r="AR166" s="14"/>
      <c r="AS166" s="14"/>
      <c r="AT166" s="14"/>
      <c r="AU166" s="14"/>
      <c r="AV166" s="14"/>
      <c r="AW166" s="14"/>
      <c r="AX166" s="14"/>
      <c r="AY166" s="14"/>
      <c r="AZ166" s="14"/>
      <c r="BA166" s="14"/>
      <c r="BB166" s="14"/>
      <c r="BC166" s="14"/>
      <c r="BD166" s="14"/>
    </row>
    <row r="167" spans="1:56">
      <c r="A167" s="14"/>
      <c r="B167" s="69"/>
      <c r="C167" s="69"/>
      <c r="D167" s="69"/>
      <c r="E167" s="69"/>
      <c r="H167" s="69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1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F167" s="14"/>
      <c r="AG167" s="14"/>
      <c r="AH167" s="14"/>
      <c r="AI167" s="14"/>
      <c r="AJ167" s="14"/>
      <c r="AK167" s="14"/>
      <c r="AL167" s="14"/>
      <c r="AM167" s="14"/>
      <c r="AN167" s="14"/>
      <c r="AO167" s="14"/>
      <c r="AP167" s="14"/>
      <c r="AQ167" s="14"/>
      <c r="AR167" s="14"/>
      <c r="AS167" s="14"/>
      <c r="AT167" s="14"/>
      <c r="AU167" s="14"/>
      <c r="AV167" s="14"/>
      <c r="AW167" s="14"/>
      <c r="AX167" s="14"/>
      <c r="AY167" s="14"/>
      <c r="AZ167" s="14"/>
      <c r="BA167" s="14"/>
      <c r="BB167" s="14"/>
      <c r="BC167" s="14"/>
      <c r="BD167" s="14"/>
    </row>
    <row r="168" spans="1:56">
      <c r="A168" s="14"/>
      <c r="B168" s="69"/>
      <c r="C168" s="69"/>
      <c r="D168" s="69"/>
      <c r="E168" s="69"/>
      <c r="H168" s="69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1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F168" s="14"/>
      <c r="AG168" s="14"/>
      <c r="AH168" s="14"/>
      <c r="AI168" s="14"/>
      <c r="AJ168" s="14"/>
      <c r="AK168" s="14"/>
      <c r="AL168" s="14"/>
      <c r="AM168" s="14"/>
      <c r="AN168" s="14"/>
      <c r="AO168" s="14"/>
      <c r="AP168" s="14"/>
      <c r="AQ168" s="14"/>
      <c r="AR168" s="14"/>
      <c r="AS168" s="14"/>
      <c r="AT168" s="14"/>
      <c r="AU168" s="14"/>
      <c r="AV168" s="14"/>
      <c r="AW168" s="14"/>
      <c r="AX168" s="14"/>
      <c r="AY168" s="14"/>
      <c r="AZ168" s="14"/>
      <c r="BA168" s="14"/>
      <c r="BB168" s="14"/>
      <c r="BC168" s="14"/>
      <c r="BD168" s="14"/>
    </row>
    <row r="169" spans="1:56" ht="200.1" customHeight="1">
      <c r="A169" s="14"/>
      <c r="B169" s="69"/>
      <c r="C169" s="69"/>
      <c r="D169" s="69"/>
      <c r="E169" s="69"/>
      <c r="H169" s="69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14"/>
      <c r="T169" s="1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F169" s="14"/>
      <c r="AG169" s="14"/>
      <c r="AH169" s="14"/>
      <c r="AI169" s="14"/>
      <c r="AJ169" s="14"/>
      <c r="AK169" s="14"/>
      <c r="AL169" s="14"/>
      <c r="AM169" s="14"/>
      <c r="AN169" s="14"/>
      <c r="AO169" s="14"/>
      <c r="AP169" s="14"/>
      <c r="AQ169" s="14"/>
      <c r="AR169" s="14"/>
      <c r="AS169" s="14"/>
      <c r="AT169" s="14"/>
      <c r="AU169" s="14"/>
      <c r="AV169" s="14"/>
      <c r="AW169" s="14"/>
      <c r="AX169" s="14"/>
      <c r="AY169" s="14"/>
      <c r="AZ169" s="14"/>
      <c r="BA169" s="14"/>
      <c r="BB169" s="14"/>
      <c r="BC169" s="14"/>
      <c r="BD169" s="14"/>
    </row>
    <row r="170" spans="1:56">
      <c r="A170" s="14"/>
      <c r="B170" s="69"/>
      <c r="C170" s="69"/>
      <c r="D170" s="69"/>
      <c r="E170" s="69"/>
      <c r="H170" s="69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4"/>
      <c r="T170" s="1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F170" s="14"/>
      <c r="AG170" s="14"/>
      <c r="AH170" s="14"/>
      <c r="AI170" s="14"/>
      <c r="AJ170" s="14"/>
      <c r="AK170" s="14"/>
      <c r="AL170" s="14"/>
      <c r="AM170" s="14"/>
      <c r="AN170" s="14"/>
      <c r="AO170" s="14"/>
      <c r="AP170" s="14"/>
      <c r="AQ170" s="14"/>
      <c r="AR170" s="14"/>
      <c r="AS170" s="14"/>
      <c r="AT170" s="14"/>
      <c r="AU170" s="14"/>
      <c r="AV170" s="14"/>
      <c r="AW170" s="14"/>
      <c r="AX170" s="14"/>
      <c r="AY170" s="14"/>
      <c r="AZ170" s="14"/>
      <c r="BA170" s="14"/>
      <c r="BB170" s="14"/>
      <c r="BC170" s="14"/>
      <c r="BD170" s="14"/>
    </row>
    <row r="171" spans="1:56" ht="9.9499999999999993" customHeight="1">
      <c r="A171" s="14"/>
      <c r="B171" s="69"/>
      <c r="C171" s="69"/>
      <c r="D171" s="69"/>
      <c r="E171" s="69"/>
      <c r="H171" s="69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F171" s="14"/>
      <c r="AG171" s="14"/>
      <c r="AH171" s="14"/>
      <c r="AI171" s="14"/>
      <c r="AJ171" s="14"/>
      <c r="AK171" s="14"/>
      <c r="AL171" s="14"/>
      <c r="AM171" s="14"/>
      <c r="AN171" s="14"/>
      <c r="AO171" s="14"/>
      <c r="AP171" s="14"/>
      <c r="AQ171" s="14"/>
      <c r="AR171" s="14"/>
      <c r="AS171" s="14"/>
      <c r="AT171" s="14"/>
      <c r="AU171" s="14"/>
      <c r="AV171" s="14"/>
      <c r="AW171" s="14"/>
      <c r="AX171" s="14"/>
      <c r="AY171" s="14"/>
      <c r="AZ171" s="14"/>
      <c r="BA171" s="14"/>
      <c r="BB171" s="14"/>
      <c r="BC171" s="14"/>
      <c r="BD171" s="14"/>
    </row>
    <row r="172" spans="1:56">
      <c r="A172" s="14"/>
      <c r="B172" s="69"/>
      <c r="C172" s="69"/>
      <c r="D172" s="69"/>
      <c r="E172" s="69"/>
      <c r="H172" s="69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1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F172" s="14"/>
      <c r="AG172" s="14"/>
      <c r="AH172" s="14"/>
      <c r="AI172" s="14"/>
      <c r="AJ172" s="14"/>
      <c r="AK172" s="14"/>
      <c r="AL172" s="14"/>
      <c r="AM172" s="14"/>
      <c r="AN172" s="14"/>
      <c r="AO172" s="14"/>
      <c r="AP172" s="14"/>
      <c r="AQ172" s="14"/>
      <c r="AR172" s="14"/>
      <c r="AS172" s="14"/>
      <c r="AT172" s="14"/>
      <c r="AU172" s="14"/>
      <c r="AV172" s="14"/>
      <c r="AW172" s="14"/>
      <c r="AX172" s="14"/>
      <c r="AY172" s="14"/>
      <c r="AZ172" s="14"/>
      <c r="BA172" s="14"/>
      <c r="BB172" s="14"/>
      <c r="BC172" s="14"/>
      <c r="BD172" s="14"/>
    </row>
    <row r="173" spans="1:56">
      <c r="A173" s="14"/>
      <c r="B173" s="69"/>
      <c r="C173" s="69"/>
      <c r="D173" s="69"/>
      <c r="E173" s="69"/>
      <c r="H173" s="69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1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F173" s="14"/>
      <c r="AG173" s="14"/>
      <c r="AH173" s="14"/>
      <c r="AI173" s="14"/>
      <c r="AJ173" s="14"/>
      <c r="AK173" s="14"/>
      <c r="AL173" s="14"/>
      <c r="AM173" s="14"/>
      <c r="AN173" s="14"/>
      <c r="AO173" s="14"/>
      <c r="AP173" s="14"/>
      <c r="AQ173" s="14"/>
      <c r="AR173" s="14"/>
      <c r="AS173" s="14"/>
      <c r="AT173" s="14"/>
      <c r="AU173" s="14"/>
      <c r="AV173" s="14"/>
      <c r="AW173" s="14"/>
      <c r="AX173" s="14"/>
      <c r="AY173" s="14"/>
      <c r="AZ173" s="14"/>
      <c r="BA173" s="14"/>
      <c r="BB173" s="14"/>
      <c r="BC173" s="14"/>
      <c r="BD173" s="14"/>
    </row>
    <row r="174" spans="1:56">
      <c r="A174" s="14"/>
      <c r="B174" s="69"/>
      <c r="C174" s="69"/>
      <c r="D174" s="69"/>
      <c r="E174" s="69"/>
      <c r="H174" s="69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1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F174" s="14"/>
      <c r="AG174" s="14"/>
      <c r="AH174" s="14"/>
      <c r="AI174" s="14"/>
      <c r="AJ174" s="14"/>
      <c r="AK174" s="14"/>
      <c r="AL174" s="14"/>
      <c r="AM174" s="14"/>
      <c r="AN174" s="14"/>
      <c r="AO174" s="14"/>
      <c r="AP174" s="14"/>
      <c r="AQ174" s="14"/>
      <c r="AR174" s="14"/>
      <c r="AS174" s="14"/>
      <c r="AT174" s="14"/>
      <c r="AU174" s="14"/>
      <c r="AV174" s="14"/>
      <c r="AW174" s="14"/>
      <c r="AX174" s="14"/>
      <c r="AY174" s="14"/>
      <c r="AZ174" s="14"/>
      <c r="BA174" s="14"/>
      <c r="BB174" s="14"/>
      <c r="BC174" s="14"/>
      <c r="BD174" s="14"/>
    </row>
    <row r="175" spans="1:56">
      <c r="A175" s="14"/>
      <c r="B175" s="69"/>
      <c r="C175" s="69"/>
      <c r="D175" s="69"/>
      <c r="E175" s="69"/>
      <c r="H175" s="69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F175" s="14"/>
      <c r="AG175" s="14"/>
      <c r="AH175" s="14"/>
      <c r="AI175" s="14"/>
      <c r="AJ175" s="14"/>
      <c r="AK175" s="14"/>
      <c r="AL175" s="14"/>
      <c r="AM175" s="14"/>
      <c r="AN175" s="14"/>
      <c r="AO175" s="14"/>
      <c r="AP175" s="14"/>
      <c r="AQ175" s="14"/>
      <c r="AR175" s="14"/>
      <c r="AS175" s="14"/>
      <c r="AT175" s="14"/>
      <c r="AU175" s="14"/>
      <c r="AV175" s="14"/>
      <c r="AW175" s="14"/>
      <c r="AX175" s="14"/>
      <c r="AY175" s="14"/>
      <c r="AZ175" s="14"/>
      <c r="BA175" s="14"/>
      <c r="BB175" s="14"/>
      <c r="BC175" s="14"/>
      <c r="BD175" s="14"/>
    </row>
    <row r="176" spans="1:56">
      <c r="A176" s="14"/>
      <c r="B176" s="69"/>
      <c r="C176" s="69"/>
      <c r="D176" s="69"/>
      <c r="E176" s="69"/>
      <c r="H176" s="69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1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F176" s="14"/>
      <c r="AG176" s="14"/>
      <c r="AH176" s="14"/>
      <c r="AI176" s="14"/>
      <c r="AJ176" s="14"/>
      <c r="AK176" s="14"/>
      <c r="AL176" s="14"/>
      <c r="AM176" s="14"/>
      <c r="AN176" s="14"/>
      <c r="AO176" s="14"/>
      <c r="AP176" s="14"/>
      <c r="AQ176" s="14"/>
      <c r="AR176" s="14"/>
      <c r="AS176" s="14"/>
      <c r="AT176" s="14"/>
      <c r="AU176" s="14"/>
      <c r="AV176" s="14"/>
      <c r="AW176" s="14"/>
      <c r="AX176" s="14"/>
      <c r="AY176" s="14"/>
      <c r="AZ176" s="14"/>
      <c r="BA176" s="14"/>
      <c r="BB176" s="14"/>
      <c r="BC176" s="14"/>
      <c r="BD176" s="14"/>
    </row>
    <row r="177" spans="1:56">
      <c r="A177" s="14"/>
      <c r="B177" s="69"/>
      <c r="C177" s="69"/>
      <c r="D177" s="69"/>
      <c r="E177" s="69"/>
      <c r="H177" s="69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1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F177" s="14"/>
      <c r="AG177" s="14"/>
      <c r="AH177" s="14"/>
      <c r="AI177" s="14"/>
      <c r="AJ177" s="14"/>
      <c r="AK177" s="14"/>
      <c r="AL177" s="14"/>
      <c r="AM177" s="14"/>
      <c r="AN177" s="14"/>
      <c r="AO177" s="14"/>
      <c r="AP177" s="14"/>
      <c r="AQ177" s="14"/>
      <c r="AR177" s="14"/>
      <c r="AS177" s="14"/>
      <c r="AT177" s="14"/>
      <c r="AU177" s="14"/>
      <c r="AV177" s="14"/>
      <c r="AW177" s="14"/>
      <c r="AX177" s="14"/>
      <c r="AY177" s="14"/>
      <c r="AZ177" s="14"/>
      <c r="BA177" s="14"/>
      <c r="BB177" s="14"/>
      <c r="BC177" s="14"/>
      <c r="BD177" s="14"/>
    </row>
    <row r="178" spans="1:56">
      <c r="A178" s="14"/>
      <c r="B178" s="69"/>
      <c r="C178" s="69"/>
      <c r="D178" s="69"/>
      <c r="E178" s="69"/>
      <c r="H178" s="69"/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14"/>
      <c r="T178" s="1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F178" s="14"/>
      <c r="AG178" s="14"/>
      <c r="AH178" s="14"/>
      <c r="AI178" s="14"/>
      <c r="AJ178" s="14"/>
      <c r="AK178" s="14"/>
      <c r="AL178" s="14"/>
      <c r="AM178" s="14"/>
      <c r="AN178" s="14"/>
      <c r="AO178" s="14"/>
      <c r="AP178" s="14"/>
      <c r="AQ178" s="14"/>
      <c r="AR178" s="14"/>
      <c r="AS178" s="14"/>
      <c r="AT178" s="14"/>
      <c r="AU178" s="14"/>
      <c r="AV178" s="14"/>
      <c r="AW178" s="14"/>
      <c r="AX178" s="14"/>
      <c r="AY178" s="14"/>
      <c r="AZ178" s="14"/>
      <c r="BA178" s="14"/>
      <c r="BB178" s="14"/>
      <c r="BC178" s="14"/>
      <c r="BD178" s="14"/>
    </row>
    <row r="179" spans="1:56">
      <c r="A179" s="14"/>
      <c r="B179" s="69"/>
      <c r="C179" s="69"/>
      <c r="D179" s="69"/>
      <c r="E179" s="69"/>
      <c r="H179" s="69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1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F179" s="14"/>
      <c r="AG179" s="14"/>
      <c r="AH179" s="14"/>
      <c r="AI179" s="14"/>
      <c r="AJ179" s="14"/>
      <c r="AK179" s="14"/>
      <c r="AL179" s="14"/>
      <c r="AM179" s="14"/>
      <c r="AN179" s="14"/>
      <c r="AO179" s="14"/>
      <c r="AP179" s="14"/>
      <c r="AQ179" s="14"/>
      <c r="AR179" s="14"/>
      <c r="AS179" s="14"/>
      <c r="AT179" s="14"/>
      <c r="AU179" s="14"/>
      <c r="AV179" s="14"/>
      <c r="AW179" s="14"/>
      <c r="AX179" s="14"/>
      <c r="AY179" s="14"/>
      <c r="AZ179" s="14"/>
      <c r="BA179" s="14"/>
      <c r="BB179" s="14"/>
      <c r="BC179" s="14"/>
      <c r="BD179" s="14"/>
    </row>
    <row r="180" spans="1:56">
      <c r="A180" s="14"/>
      <c r="B180" s="69"/>
      <c r="C180" s="69"/>
      <c r="D180" s="69"/>
      <c r="E180" s="69"/>
      <c r="H180" s="69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1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F180" s="14"/>
      <c r="AG180" s="14"/>
      <c r="AH180" s="14"/>
      <c r="AI180" s="14"/>
      <c r="AJ180" s="14"/>
      <c r="AK180" s="14"/>
      <c r="AL180" s="14"/>
      <c r="AM180" s="14"/>
      <c r="AN180" s="14"/>
      <c r="AO180" s="14"/>
      <c r="AP180" s="14"/>
      <c r="AQ180" s="14"/>
      <c r="AR180" s="14"/>
      <c r="AS180" s="14"/>
      <c r="AT180" s="14"/>
      <c r="AU180" s="14"/>
      <c r="AV180" s="14"/>
      <c r="AW180" s="14"/>
      <c r="AX180" s="14"/>
      <c r="AY180" s="14"/>
      <c r="AZ180" s="14"/>
      <c r="BA180" s="14"/>
      <c r="BB180" s="14"/>
      <c r="BC180" s="14"/>
      <c r="BD180" s="14"/>
    </row>
    <row r="181" spans="1:56">
      <c r="A181" s="14"/>
      <c r="B181" s="69"/>
      <c r="C181" s="69"/>
      <c r="D181" s="69"/>
      <c r="E181" s="69"/>
      <c r="H181" s="69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14"/>
      <c r="T181" s="1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F181" s="14"/>
      <c r="AG181" s="14"/>
      <c r="AH181" s="14"/>
      <c r="AI181" s="14"/>
      <c r="AJ181" s="14"/>
      <c r="AK181" s="14"/>
      <c r="AL181" s="14"/>
      <c r="AM181" s="14"/>
      <c r="AN181" s="14"/>
      <c r="AO181" s="14"/>
      <c r="AP181" s="14"/>
      <c r="AQ181" s="14"/>
      <c r="AR181" s="14"/>
      <c r="AS181" s="14"/>
      <c r="AT181" s="14"/>
      <c r="AU181" s="14"/>
      <c r="AV181" s="14"/>
      <c r="AW181" s="14"/>
      <c r="AX181" s="14"/>
      <c r="AY181" s="14"/>
      <c r="AZ181" s="14"/>
      <c r="BA181" s="14"/>
      <c r="BB181" s="14"/>
      <c r="BC181" s="14"/>
      <c r="BD181" s="14"/>
    </row>
    <row r="182" spans="1:56">
      <c r="A182" s="14"/>
      <c r="B182" s="69"/>
      <c r="C182" s="69"/>
      <c r="D182" s="69"/>
      <c r="E182" s="69"/>
      <c r="H182" s="69"/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14"/>
      <c r="T182" s="1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F182" s="14"/>
      <c r="AG182" s="14"/>
      <c r="AH182" s="14"/>
      <c r="AI182" s="14"/>
      <c r="AJ182" s="14"/>
      <c r="AK182" s="14"/>
      <c r="AL182" s="14"/>
      <c r="AM182" s="14"/>
      <c r="AN182" s="14"/>
      <c r="AO182" s="14"/>
      <c r="AP182" s="14"/>
      <c r="AQ182" s="14"/>
      <c r="AR182" s="14"/>
      <c r="AS182" s="14"/>
      <c r="AT182" s="14"/>
      <c r="AU182" s="14"/>
      <c r="AV182" s="14"/>
      <c r="AW182" s="14"/>
      <c r="AX182" s="14"/>
      <c r="AY182" s="14"/>
      <c r="AZ182" s="14"/>
      <c r="BA182" s="14"/>
      <c r="BB182" s="14"/>
      <c r="BC182" s="14"/>
      <c r="BD182" s="14"/>
    </row>
    <row r="183" spans="1:56">
      <c r="A183" s="14"/>
      <c r="B183" s="69"/>
      <c r="C183" s="69"/>
      <c r="D183" s="69"/>
      <c r="E183" s="69"/>
      <c r="H183" s="69"/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14"/>
      <c r="T183" s="1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F183" s="14"/>
      <c r="AG183" s="14"/>
      <c r="AH183" s="14"/>
      <c r="AI183" s="14"/>
      <c r="AJ183" s="14"/>
      <c r="AK183" s="14"/>
      <c r="AL183" s="14"/>
      <c r="AM183" s="14"/>
      <c r="AN183" s="14"/>
      <c r="AO183" s="14"/>
      <c r="AP183" s="14"/>
      <c r="AQ183" s="14"/>
      <c r="AR183" s="14"/>
      <c r="AS183" s="14"/>
      <c r="AT183" s="14"/>
      <c r="AU183" s="14"/>
      <c r="AV183" s="14"/>
      <c r="AW183" s="14"/>
      <c r="AX183" s="14"/>
      <c r="AY183" s="14"/>
      <c r="AZ183" s="14"/>
      <c r="BA183" s="14"/>
      <c r="BB183" s="14"/>
      <c r="BC183" s="14"/>
      <c r="BD183" s="14"/>
    </row>
    <row r="184" spans="1:56">
      <c r="A184" s="14"/>
      <c r="B184" s="69"/>
      <c r="C184" s="69"/>
      <c r="D184" s="69"/>
      <c r="E184" s="69"/>
      <c r="H184" s="69"/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14"/>
      <c r="T184" s="1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F184" s="14"/>
      <c r="AG184" s="14"/>
      <c r="AH184" s="14"/>
      <c r="AI184" s="14"/>
      <c r="AJ184" s="14"/>
      <c r="AK184" s="14"/>
      <c r="AL184" s="14"/>
      <c r="AM184" s="14"/>
      <c r="AN184" s="14"/>
      <c r="AO184" s="14"/>
      <c r="AP184" s="14"/>
      <c r="AQ184" s="14"/>
      <c r="AR184" s="14"/>
      <c r="AS184" s="14"/>
      <c r="AT184" s="14"/>
      <c r="AU184" s="14"/>
      <c r="AV184" s="14"/>
      <c r="AW184" s="14"/>
      <c r="AX184" s="14"/>
      <c r="AY184" s="14"/>
      <c r="AZ184" s="14"/>
      <c r="BA184" s="14"/>
      <c r="BB184" s="14"/>
      <c r="BC184" s="14"/>
      <c r="BD184" s="14"/>
    </row>
    <row r="185" spans="1:56">
      <c r="A185" s="14"/>
      <c r="B185" s="69"/>
      <c r="C185" s="69"/>
      <c r="D185" s="69"/>
      <c r="E185" s="69"/>
      <c r="H185" s="69"/>
      <c r="I185" s="14"/>
      <c r="J185" s="14"/>
      <c r="K185" s="14"/>
      <c r="L185" s="14"/>
      <c r="M185" s="14"/>
      <c r="N185" s="14"/>
      <c r="O185" s="14"/>
      <c r="P185" s="14"/>
      <c r="Q185" s="14"/>
      <c r="R185" s="14"/>
      <c r="S185" s="14"/>
      <c r="T185" s="1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F185" s="14"/>
      <c r="AG185" s="14"/>
      <c r="AH185" s="14"/>
      <c r="AI185" s="14"/>
      <c r="AJ185" s="14"/>
      <c r="AK185" s="14"/>
      <c r="AL185" s="14"/>
      <c r="AM185" s="14"/>
      <c r="AN185" s="14"/>
      <c r="AO185" s="14"/>
      <c r="AP185" s="14"/>
      <c r="AQ185" s="14"/>
      <c r="AR185" s="14"/>
      <c r="AS185" s="14"/>
      <c r="AT185" s="14"/>
      <c r="AU185" s="14"/>
      <c r="AV185" s="14"/>
      <c r="AW185" s="14"/>
      <c r="AX185" s="14"/>
      <c r="AY185" s="14"/>
      <c r="AZ185" s="14"/>
      <c r="BA185" s="14"/>
      <c r="BB185" s="14"/>
      <c r="BC185" s="14"/>
      <c r="BD185" s="14"/>
    </row>
    <row r="186" spans="1:56">
      <c r="A186" s="14"/>
      <c r="B186" s="69"/>
      <c r="C186" s="69"/>
      <c r="D186" s="69"/>
      <c r="E186" s="69"/>
      <c r="H186" s="69"/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1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F186" s="14"/>
      <c r="AG186" s="14"/>
      <c r="AH186" s="14"/>
      <c r="AI186" s="14"/>
      <c r="AJ186" s="14"/>
      <c r="AK186" s="14"/>
      <c r="AL186" s="14"/>
      <c r="AM186" s="14"/>
      <c r="AN186" s="14"/>
      <c r="AO186" s="14"/>
      <c r="AP186" s="14"/>
      <c r="AQ186" s="14"/>
      <c r="AR186" s="14"/>
      <c r="AS186" s="14"/>
      <c r="AT186" s="14"/>
      <c r="AU186" s="14"/>
      <c r="AV186" s="14"/>
      <c r="AW186" s="14"/>
      <c r="AX186" s="14"/>
      <c r="AY186" s="14"/>
      <c r="AZ186" s="14"/>
      <c r="BA186" s="14"/>
      <c r="BB186" s="14"/>
      <c r="BC186" s="14"/>
      <c r="BD186" s="14"/>
    </row>
    <row r="187" spans="1:56">
      <c r="A187" s="14"/>
      <c r="B187" s="69"/>
      <c r="C187" s="69"/>
      <c r="D187" s="69"/>
      <c r="E187" s="69"/>
      <c r="H187" s="69"/>
      <c r="I187" s="14"/>
      <c r="J187" s="14"/>
      <c r="K187" s="14"/>
      <c r="L187" s="14"/>
      <c r="M187" s="14"/>
      <c r="N187" s="14"/>
      <c r="O187" s="14"/>
      <c r="P187" s="14"/>
      <c r="Q187" s="14"/>
      <c r="R187" s="14"/>
      <c r="S187" s="14"/>
      <c r="T187" s="1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F187" s="14"/>
      <c r="AG187" s="14"/>
      <c r="AH187" s="14"/>
      <c r="AI187" s="14"/>
      <c r="AJ187" s="14"/>
      <c r="AK187" s="14"/>
      <c r="AL187" s="14"/>
      <c r="AM187" s="14"/>
      <c r="AN187" s="14"/>
      <c r="AO187" s="14"/>
      <c r="AP187" s="14"/>
      <c r="AQ187" s="14"/>
      <c r="AR187" s="14"/>
      <c r="AS187" s="14"/>
      <c r="AT187" s="14"/>
      <c r="AU187" s="14"/>
      <c r="AV187" s="14"/>
      <c r="AW187" s="14"/>
      <c r="AX187" s="14"/>
      <c r="AY187" s="14"/>
      <c r="AZ187" s="14"/>
      <c r="BA187" s="14"/>
      <c r="BB187" s="14"/>
      <c r="BC187" s="14"/>
      <c r="BD187" s="14"/>
    </row>
    <row r="188" spans="1:56">
      <c r="A188" s="14"/>
      <c r="B188" s="69"/>
      <c r="C188" s="69"/>
      <c r="D188" s="69"/>
      <c r="E188" s="69"/>
      <c r="H188" s="69"/>
      <c r="I188" s="14"/>
      <c r="J188" s="14"/>
      <c r="K188" s="14"/>
      <c r="L188" s="14"/>
      <c r="M188" s="14"/>
      <c r="N188" s="14"/>
      <c r="O188" s="14"/>
      <c r="P188" s="14"/>
      <c r="Q188" s="14"/>
      <c r="R188" s="14"/>
      <c r="S188" s="14"/>
      <c r="T188" s="1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F188" s="14"/>
      <c r="AG188" s="14"/>
      <c r="AH188" s="14"/>
      <c r="AI188" s="14"/>
      <c r="AJ188" s="14"/>
      <c r="AK188" s="14"/>
      <c r="AL188" s="14"/>
      <c r="AM188" s="14"/>
      <c r="AN188" s="14"/>
      <c r="AO188" s="14"/>
      <c r="AP188" s="14"/>
      <c r="AQ188" s="14"/>
      <c r="AR188" s="14"/>
      <c r="AS188" s="14"/>
      <c r="AT188" s="14"/>
      <c r="AU188" s="14"/>
      <c r="AV188" s="14"/>
      <c r="AW188" s="14"/>
      <c r="AX188" s="14"/>
      <c r="AY188" s="14"/>
      <c r="AZ188" s="14"/>
      <c r="BA188" s="14"/>
      <c r="BB188" s="14"/>
      <c r="BC188" s="14"/>
      <c r="BD188" s="14"/>
    </row>
    <row r="189" spans="1:56">
      <c r="A189" s="14"/>
      <c r="B189" s="69"/>
      <c r="C189" s="69"/>
      <c r="D189" s="69"/>
      <c r="E189" s="69"/>
      <c r="H189" s="69"/>
      <c r="I189" s="14"/>
      <c r="J189" s="14"/>
      <c r="K189" s="14"/>
      <c r="L189" s="14"/>
      <c r="M189" s="14"/>
      <c r="N189" s="14"/>
      <c r="O189" s="14"/>
      <c r="P189" s="14"/>
      <c r="Q189" s="14"/>
      <c r="R189" s="14"/>
      <c r="S189" s="14"/>
      <c r="T189" s="1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F189" s="14"/>
      <c r="AG189" s="14"/>
      <c r="AH189" s="14"/>
      <c r="AI189" s="14"/>
      <c r="AJ189" s="14"/>
      <c r="AK189" s="14"/>
      <c r="AL189" s="14"/>
      <c r="AM189" s="14"/>
      <c r="AN189" s="14"/>
      <c r="AO189" s="14"/>
      <c r="AP189" s="14"/>
      <c r="AQ189" s="14"/>
      <c r="AR189" s="14"/>
      <c r="AS189" s="14"/>
      <c r="AT189" s="14"/>
      <c r="AU189" s="14"/>
      <c r="AV189" s="14"/>
      <c r="AW189" s="14"/>
      <c r="AX189" s="14"/>
      <c r="AY189" s="14"/>
      <c r="AZ189" s="14"/>
      <c r="BA189" s="14"/>
      <c r="BB189" s="14"/>
      <c r="BC189" s="14"/>
      <c r="BD189" s="14"/>
    </row>
    <row r="190" spans="1:56">
      <c r="A190" s="14"/>
      <c r="B190" s="69"/>
      <c r="C190" s="69"/>
      <c r="D190" s="69"/>
      <c r="E190" s="69"/>
      <c r="H190" s="69"/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1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F190" s="14"/>
      <c r="AG190" s="14"/>
      <c r="AH190" s="14"/>
      <c r="AI190" s="14"/>
      <c r="AJ190" s="14"/>
      <c r="AK190" s="14"/>
      <c r="AL190" s="14"/>
      <c r="AM190" s="14"/>
      <c r="AN190" s="14"/>
      <c r="AO190" s="14"/>
      <c r="AP190" s="14"/>
      <c r="AQ190" s="14"/>
      <c r="AR190" s="14"/>
      <c r="AS190" s="14"/>
      <c r="AT190" s="14"/>
      <c r="AU190" s="14"/>
      <c r="AV190" s="14"/>
      <c r="AW190" s="14"/>
      <c r="AX190" s="14"/>
      <c r="AY190" s="14"/>
      <c r="AZ190" s="14"/>
      <c r="BA190" s="14"/>
      <c r="BB190" s="14"/>
      <c r="BC190" s="14"/>
      <c r="BD190" s="14"/>
    </row>
    <row r="191" spans="1:56">
      <c r="A191" s="14"/>
      <c r="B191" s="69"/>
      <c r="C191" s="69"/>
      <c r="D191" s="69"/>
      <c r="E191" s="69"/>
      <c r="H191" s="69"/>
      <c r="I191" s="14"/>
      <c r="J191" s="14"/>
      <c r="K191" s="14"/>
      <c r="L191" s="14"/>
      <c r="M191" s="14"/>
      <c r="N191" s="14"/>
      <c r="O191" s="14"/>
      <c r="P191" s="14"/>
      <c r="Q191" s="14"/>
      <c r="R191" s="14"/>
      <c r="S191" s="14"/>
      <c r="T191" s="1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F191" s="14"/>
      <c r="AG191" s="14"/>
      <c r="AH191" s="14"/>
      <c r="AI191" s="14"/>
      <c r="AJ191" s="14"/>
      <c r="AK191" s="14"/>
      <c r="AL191" s="14"/>
      <c r="AM191" s="14"/>
      <c r="AN191" s="14"/>
      <c r="AO191" s="14"/>
      <c r="AP191" s="14"/>
      <c r="AQ191" s="14"/>
      <c r="AR191" s="14"/>
      <c r="AS191" s="14"/>
      <c r="AT191" s="14"/>
      <c r="AU191" s="14"/>
      <c r="AV191" s="14"/>
      <c r="AW191" s="14"/>
      <c r="AX191" s="14"/>
      <c r="AY191" s="14"/>
      <c r="AZ191" s="14"/>
      <c r="BA191" s="14"/>
      <c r="BB191" s="14"/>
      <c r="BC191" s="14"/>
      <c r="BD191" s="14"/>
    </row>
    <row r="192" spans="1:56">
      <c r="A192" s="14"/>
      <c r="B192" s="69"/>
      <c r="C192" s="69"/>
      <c r="D192" s="69"/>
      <c r="E192" s="69"/>
      <c r="H192" s="69"/>
      <c r="I192" s="14"/>
      <c r="J192" s="14"/>
      <c r="K192" s="14"/>
      <c r="L192" s="14"/>
      <c r="M192" s="14"/>
      <c r="N192" s="14"/>
      <c r="O192" s="14"/>
      <c r="P192" s="14"/>
      <c r="Q192" s="14"/>
      <c r="R192" s="14"/>
      <c r="S192" s="14"/>
      <c r="T192" s="1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F192" s="14"/>
      <c r="AG192" s="14"/>
      <c r="AH192" s="14"/>
      <c r="AI192" s="14"/>
      <c r="AJ192" s="14"/>
      <c r="AK192" s="14"/>
      <c r="AL192" s="14"/>
      <c r="AM192" s="14"/>
      <c r="AN192" s="14"/>
      <c r="AO192" s="14"/>
      <c r="AP192" s="14"/>
      <c r="AQ192" s="14"/>
      <c r="AR192" s="14"/>
      <c r="AS192" s="14"/>
      <c r="AT192" s="14"/>
      <c r="AU192" s="14"/>
      <c r="AV192" s="14"/>
      <c r="AW192" s="14"/>
      <c r="AX192" s="14"/>
      <c r="AY192" s="14"/>
      <c r="AZ192" s="14"/>
      <c r="BA192" s="14"/>
      <c r="BB192" s="14"/>
      <c r="BC192" s="14"/>
      <c r="BD192" s="14"/>
    </row>
    <row r="193" spans="1:56">
      <c r="A193" s="14"/>
      <c r="B193" s="69"/>
      <c r="C193" s="69"/>
      <c r="D193" s="69"/>
      <c r="E193" s="69"/>
      <c r="H193" s="69"/>
      <c r="I193" s="14"/>
      <c r="J193" s="14"/>
      <c r="K193" s="14"/>
      <c r="L193" s="14"/>
      <c r="M193" s="14"/>
      <c r="N193" s="14"/>
      <c r="O193" s="14"/>
      <c r="P193" s="14"/>
      <c r="Q193" s="14"/>
      <c r="R193" s="14"/>
      <c r="S193" s="14"/>
      <c r="T193" s="1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F193" s="14"/>
      <c r="AG193" s="14"/>
      <c r="AH193" s="14"/>
      <c r="AI193" s="14"/>
      <c r="AJ193" s="14"/>
      <c r="AK193" s="14"/>
      <c r="AL193" s="14"/>
      <c r="AM193" s="14"/>
      <c r="AN193" s="14"/>
      <c r="AO193" s="14"/>
      <c r="AP193" s="14"/>
      <c r="AQ193" s="14"/>
      <c r="AR193" s="14"/>
      <c r="AS193" s="14"/>
      <c r="AT193" s="14"/>
      <c r="AU193" s="14"/>
      <c r="AV193" s="14"/>
      <c r="AW193" s="14"/>
      <c r="AX193" s="14"/>
      <c r="AY193" s="14"/>
      <c r="AZ193" s="14"/>
      <c r="BA193" s="14"/>
      <c r="BB193" s="14"/>
      <c r="BC193" s="14"/>
      <c r="BD193" s="14"/>
    </row>
    <row r="194" spans="1:56">
      <c r="A194" s="14"/>
      <c r="B194" s="69"/>
      <c r="C194" s="69"/>
      <c r="D194" s="69"/>
      <c r="E194" s="69"/>
      <c r="H194" s="69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F194" s="14"/>
      <c r="AG194" s="14"/>
      <c r="AH194" s="14"/>
      <c r="AI194" s="14"/>
      <c r="AJ194" s="14"/>
      <c r="AK194" s="14"/>
      <c r="AL194" s="14"/>
      <c r="AM194" s="14"/>
      <c r="AN194" s="14"/>
      <c r="AO194" s="14"/>
      <c r="AP194" s="14"/>
      <c r="AQ194" s="14"/>
      <c r="AR194" s="14"/>
      <c r="AS194" s="14"/>
      <c r="AT194" s="14"/>
      <c r="AU194" s="14"/>
      <c r="AV194" s="14"/>
      <c r="AW194" s="14"/>
      <c r="AX194" s="14"/>
      <c r="AY194" s="14"/>
      <c r="AZ194" s="14"/>
      <c r="BA194" s="14"/>
      <c r="BB194" s="14"/>
      <c r="BC194" s="14"/>
      <c r="BD194" s="14"/>
    </row>
    <row r="195" spans="1:56">
      <c r="A195" s="14"/>
      <c r="B195" s="69"/>
      <c r="C195" s="69"/>
      <c r="D195" s="69"/>
      <c r="E195" s="69"/>
      <c r="H195" s="69"/>
      <c r="I195" s="14"/>
      <c r="J195" s="14"/>
      <c r="K195" s="14"/>
      <c r="L195" s="14"/>
      <c r="M195" s="14"/>
      <c r="N195" s="14"/>
      <c r="O195" s="14"/>
      <c r="P195" s="14"/>
      <c r="Q195" s="14"/>
      <c r="R195" s="14"/>
      <c r="S195" s="14"/>
      <c r="T195" s="1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F195" s="14"/>
      <c r="AG195" s="14"/>
      <c r="AH195" s="14"/>
      <c r="AI195" s="14"/>
      <c r="AJ195" s="14"/>
      <c r="AK195" s="14"/>
      <c r="AL195" s="14"/>
      <c r="AM195" s="14"/>
      <c r="AN195" s="14"/>
      <c r="AO195" s="14"/>
      <c r="AP195" s="14"/>
      <c r="AQ195" s="14"/>
      <c r="AR195" s="14"/>
      <c r="AS195" s="14"/>
      <c r="AT195" s="14"/>
      <c r="AU195" s="14"/>
      <c r="AV195" s="14"/>
      <c r="AW195" s="14"/>
      <c r="AX195" s="14"/>
      <c r="AY195" s="14"/>
      <c r="AZ195" s="14"/>
      <c r="BA195" s="14"/>
      <c r="BB195" s="14"/>
      <c r="BC195" s="14"/>
      <c r="BD195" s="14"/>
    </row>
    <row r="196" spans="1:56">
      <c r="A196" s="14"/>
      <c r="B196" s="69"/>
      <c r="C196" s="69"/>
      <c r="D196" s="69"/>
      <c r="E196" s="69"/>
      <c r="H196" s="69"/>
      <c r="I196" s="14"/>
      <c r="J196" s="14"/>
      <c r="K196" s="14"/>
      <c r="L196" s="14"/>
      <c r="M196" s="14"/>
      <c r="N196" s="14"/>
      <c r="O196" s="14"/>
      <c r="P196" s="14"/>
      <c r="Q196" s="14"/>
      <c r="R196" s="14"/>
      <c r="S196" s="14"/>
      <c r="T196" s="1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F196" s="14"/>
      <c r="AG196" s="14"/>
      <c r="AH196" s="14"/>
      <c r="AI196" s="14"/>
      <c r="AJ196" s="14"/>
      <c r="AK196" s="14"/>
      <c r="AL196" s="14"/>
      <c r="AM196" s="14"/>
      <c r="AN196" s="14"/>
      <c r="AO196" s="14"/>
      <c r="AP196" s="14"/>
      <c r="AQ196" s="14"/>
      <c r="AR196" s="14"/>
      <c r="AS196" s="14"/>
      <c r="AT196" s="14"/>
      <c r="AU196" s="14"/>
      <c r="AV196" s="14"/>
      <c r="AW196" s="14"/>
      <c r="AX196" s="14"/>
      <c r="AY196" s="14"/>
      <c r="AZ196" s="14"/>
      <c r="BA196" s="14"/>
      <c r="BB196" s="14"/>
      <c r="BC196" s="14"/>
      <c r="BD196" s="14"/>
    </row>
    <row r="197" spans="1:56">
      <c r="A197" s="14"/>
      <c r="B197" s="69"/>
      <c r="C197" s="69"/>
      <c r="D197" s="69"/>
      <c r="E197" s="69"/>
      <c r="H197" s="69"/>
      <c r="I197" s="14"/>
      <c r="J197" s="14"/>
      <c r="K197" s="14"/>
      <c r="L197" s="14"/>
      <c r="M197" s="14"/>
      <c r="N197" s="14"/>
      <c r="O197" s="14"/>
      <c r="P197" s="14"/>
      <c r="Q197" s="14"/>
      <c r="R197" s="14"/>
      <c r="S197" s="14"/>
      <c r="T197" s="1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F197" s="14"/>
      <c r="AG197" s="14"/>
      <c r="AH197" s="14"/>
      <c r="AI197" s="14"/>
      <c r="AJ197" s="14"/>
      <c r="AK197" s="14"/>
      <c r="AL197" s="14"/>
      <c r="AM197" s="14"/>
      <c r="AN197" s="14"/>
      <c r="AO197" s="14"/>
      <c r="AP197" s="14"/>
      <c r="AQ197" s="14"/>
      <c r="AR197" s="14"/>
      <c r="AS197" s="14"/>
      <c r="AT197" s="14"/>
      <c r="AU197" s="14"/>
      <c r="AV197" s="14"/>
      <c r="AW197" s="14"/>
      <c r="AX197" s="14"/>
      <c r="AY197" s="14"/>
      <c r="AZ197" s="14"/>
      <c r="BA197" s="14"/>
      <c r="BB197" s="14"/>
      <c r="BC197" s="14"/>
      <c r="BD197" s="14"/>
    </row>
    <row r="198" spans="1:56">
      <c r="A198" s="14"/>
      <c r="B198" s="69"/>
      <c r="C198" s="69"/>
      <c r="D198" s="69"/>
      <c r="E198" s="69"/>
      <c r="H198" s="69"/>
      <c r="I198" s="14"/>
      <c r="J198" s="14"/>
      <c r="K198" s="14"/>
      <c r="L198" s="14"/>
      <c r="M198" s="14"/>
      <c r="N198" s="14"/>
      <c r="O198" s="14"/>
      <c r="P198" s="14"/>
      <c r="Q198" s="14"/>
      <c r="R198" s="14"/>
      <c r="S198" s="14"/>
      <c r="T198" s="1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F198" s="14"/>
      <c r="AG198" s="14"/>
      <c r="AH198" s="14"/>
      <c r="AI198" s="14"/>
      <c r="AJ198" s="14"/>
      <c r="AK198" s="14"/>
      <c r="AL198" s="14"/>
      <c r="AM198" s="14"/>
      <c r="AN198" s="14"/>
      <c r="AO198" s="14"/>
      <c r="AP198" s="14"/>
      <c r="AQ198" s="14"/>
      <c r="AR198" s="14"/>
      <c r="AS198" s="14"/>
      <c r="AT198" s="14"/>
      <c r="AU198" s="14"/>
      <c r="AV198" s="14"/>
      <c r="AW198" s="14"/>
      <c r="AX198" s="14"/>
      <c r="AY198" s="14"/>
      <c r="AZ198" s="14"/>
      <c r="BA198" s="14"/>
      <c r="BB198" s="14"/>
      <c r="BC198" s="14"/>
      <c r="BD198" s="14"/>
    </row>
    <row r="199" spans="1:56">
      <c r="A199" s="14"/>
      <c r="B199" s="69"/>
      <c r="C199" s="69"/>
      <c r="D199" s="69"/>
      <c r="E199" s="69"/>
      <c r="H199" s="69"/>
      <c r="I199" s="14"/>
      <c r="J199" s="14"/>
      <c r="K199" s="14"/>
      <c r="L199" s="14"/>
      <c r="M199" s="14"/>
      <c r="N199" s="14"/>
      <c r="O199" s="14"/>
      <c r="P199" s="14"/>
      <c r="Q199" s="14"/>
      <c r="R199" s="14"/>
      <c r="S199" s="14"/>
      <c r="T199" s="1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F199" s="14"/>
      <c r="AG199" s="14"/>
      <c r="AH199" s="14"/>
      <c r="AI199" s="14"/>
      <c r="AJ199" s="14"/>
      <c r="AK199" s="14"/>
      <c r="AL199" s="14"/>
      <c r="AM199" s="14"/>
      <c r="AN199" s="14"/>
      <c r="AO199" s="14"/>
      <c r="AP199" s="14"/>
      <c r="AQ199" s="14"/>
      <c r="AR199" s="14"/>
      <c r="AS199" s="14"/>
      <c r="AT199" s="14"/>
      <c r="AU199" s="14"/>
      <c r="AV199" s="14"/>
      <c r="AW199" s="14"/>
      <c r="AX199" s="14"/>
      <c r="AY199" s="14"/>
      <c r="AZ199" s="14"/>
      <c r="BA199" s="14"/>
      <c r="BB199" s="14"/>
      <c r="BC199" s="14"/>
      <c r="BD199" s="14"/>
    </row>
    <row r="200" spans="1:56">
      <c r="A200" s="14"/>
      <c r="B200" s="69"/>
      <c r="C200" s="69"/>
      <c r="D200" s="69"/>
      <c r="E200" s="69"/>
      <c r="H200" s="69"/>
      <c r="I200" s="14"/>
      <c r="J200" s="14"/>
      <c r="K200" s="14"/>
      <c r="L200" s="14"/>
      <c r="M200" s="14"/>
      <c r="N200" s="14"/>
      <c r="O200" s="14"/>
      <c r="P200" s="14"/>
      <c r="Q200" s="14"/>
      <c r="R200" s="14"/>
      <c r="S200" s="14"/>
      <c r="T200" s="1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F200" s="14"/>
      <c r="AG200" s="14"/>
      <c r="AH200" s="14"/>
      <c r="AI200" s="14"/>
      <c r="AJ200" s="14"/>
      <c r="AK200" s="14"/>
      <c r="AL200" s="14"/>
      <c r="AM200" s="14"/>
      <c r="AN200" s="14"/>
      <c r="AO200" s="14"/>
      <c r="AP200" s="14"/>
      <c r="AQ200" s="14"/>
      <c r="AR200" s="14"/>
      <c r="AS200" s="14"/>
      <c r="AT200" s="14"/>
      <c r="AU200" s="14"/>
      <c r="AV200" s="14"/>
      <c r="AW200" s="14"/>
      <c r="AX200" s="14"/>
      <c r="AY200" s="14"/>
      <c r="AZ200" s="14"/>
      <c r="BA200" s="14"/>
      <c r="BB200" s="14"/>
      <c r="BC200" s="14"/>
      <c r="BD200" s="14"/>
    </row>
    <row r="201" spans="1:56">
      <c r="A201" s="14"/>
      <c r="B201" s="69"/>
      <c r="C201" s="69"/>
      <c r="D201" s="69"/>
      <c r="E201" s="69"/>
      <c r="H201" s="69"/>
      <c r="I201" s="14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1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F201" s="14"/>
      <c r="AG201" s="14"/>
      <c r="AH201" s="14"/>
      <c r="AI201" s="14"/>
      <c r="AJ201" s="14"/>
      <c r="AK201" s="14"/>
      <c r="AL201" s="14"/>
      <c r="AM201" s="14"/>
      <c r="AN201" s="14"/>
      <c r="AO201" s="14"/>
      <c r="AP201" s="14"/>
      <c r="AQ201" s="14"/>
      <c r="AR201" s="14"/>
      <c r="AS201" s="14"/>
      <c r="AT201" s="14"/>
      <c r="AU201" s="14"/>
      <c r="AV201" s="14"/>
      <c r="AW201" s="14"/>
      <c r="AX201" s="14"/>
      <c r="AY201" s="14"/>
      <c r="AZ201" s="14"/>
      <c r="BA201" s="14"/>
      <c r="BB201" s="14"/>
      <c r="BC201" s="14"/>
      <c r="BD201" s="14"/>
    </row>
    <row r="202" spans="1:56">
      <c r="A202" s="14"/>
      <c r="B202" s="69"/>
      <c r="C202" s="69"/>
      <c r="D202" s="69"/>
      <c r="E202" s="69"/>
      <c r="H202" s="69"/>
      <c r="I202" s="14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1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F202" s="14"/>
      <c r="AG202" s="14"/>
      <c r="AH202" s="14"/>
      <c r="AI202" s="14"/>
      <c r="AJ202" s="14"/>
      <c r="AK202" s="14"/>
      <c r="AL202" s="14"/>
      <c r="AM202" s="14"/>
      <c r="AN202" s="14"/>
      <c r="AO202" s="14"/>
      <c r="AP202" s="14"/>
      <c r="AQ202" s="14"/>
      <c r="AR202" s="14"/>
      <c r="AS202" s="14"/>
      <c r="AT202" s="14"/>
      <c r="AU202" s="14"/>
      <c r="AV202" s="14"/>
      <c r="AW202" s="14"/>
      <c r="AX202" s="14"/>
      <c r="AY202" s="14"/>
      <c r="AZ202" s="14"/>
      <c r="BA202" s="14"/>
      <c r="BB202" s="14"/>
      <c r="BC202" s="14"/>
      <c r="BD202" s="14"/>
    </row>
    <row r="203" spans="1:56">
      <c r="A203" s="14"/>
      <c r="B203" s="69"/>
      <c r="C203" s="69"/>
      <c r="D203" s="69"/>
      <c r="E203" s="69"/>
      <c r="H203" s="69"/>
      <c r="I203" s="14"/>
      <c r="J203" s="14"/>
      <c r="K203" s="14"/>
      <c r="L203" s="14"/>
      <c r="M203" s="14"/>
      <c r="N203" s="14"/>
      <c r="O203" s="14"/>
      <c r="P203" s="14"/>
      <c r="Q203" s="14"/>
      <c r="R203" s="14"/>
      <c r="S203" s="14"/>
      <c r="T203" s="1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F203" s="14"/>
      <c r="AG203" s="14"/>
      <c r="AH203" s="14"/>
      <c r="AI203" s="14"/>
      <c r="AJ203" s="14"/>
      <c r="AK203" s="14"/>
      <c r="AL203" s="14"/>
      <c r="AM203" s="14"/>
      <c r="AN203" s="14"/>
      <c r="AO203" s="14"/>
      <c r="AP203" s="14"/>
      <c r="AQ203" s="14"/>
      <c r="AR203" s="14"/>
      <c r="AS203" s="14"/>
      <c r="AT203" s="14"/>
      <c r="AU203" s="14"/>
      <c r="AV203" s="14"/>
      <c r="AW203" s="14"/>
      <c r="AX203" s="14"/>
      <c r="AY203" s="14"/>
      <c r="AZ203" s="14"/>
      <c r="BA203" s="14"/>
      <c r="BB203" s="14"/>
      <c r="BC203" s="14"/>
      <c r="BD203" s="14"/>
    </row>
    <row r="204" spans="1:56">
      <c r="A204" s="14"/>
      <c r="B204" s="69"/>
      <c r="C204" s="69"/>
      <c r="D204" s="69"/>
      <c r="E204" s="69"/>
      <c r="H204" s="69"/>
      <c r="I204" s="14"/>
      <c r="J204" s="14"/>
      <c r="K204" s="14"/>
      <c r="L204" s="14"/>
      <c r="M204" s="14"/>
      <c r="N204" s="14"/>
      <c r="O204" s="14"/>
      <c r="P204" s="14"/>
      <c r="Q204" s="14"/>
      <c r="R204" s="14"/>
      <c r="S204" s="14"/>
      <c r="T204" s="1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F204" s="14"/>
      <c r="AG204" s="14"/>
      <c r="AH204" s="14"/>
      <c r="AI204" s="14"/>
      <c r="AJ204" s="14"/>
      <c r="AK204" s="14"/>
      <c r="AL204" s="14"/>
      <c r="AM204" s="14"/>
      <c r="AN204" s="14"/>
      <c r="AO204" s="14"/>
      <c r="AP204" s="14"/>
      <c r="AQ204" s="14"/>
      <c r="AR204" s="14"/>
      <c r="AS204" s="14"/>
      <c r="AT204" s="14"/>
      <c r="AU204" s="14"/>
      <c r="AV204" s="14"/>
      <c r="AW204" s="14"/>
      <c r="AX204" s="14"/>
      <c r="AY204" s="14"/>
      <c r="AZ204" s="14"/>
      <c r="BA204" s="14"/>
      <c r="BB204" s="14"/>
      <c r="BC204" s="14"/>
      <c r="BD204" s="14"/>
    </row>
    <row r="205" spans="1:56">
      <c r="A205" s="14"/>
      <c r="B205" s="69"/>
      <c r="C205" s="69"/>
      <c r="D205" s="69"/>
      <c r="E205" s="69"/>
      <c r="H205" s="69"/>
      <c r="I205" s="14"/>
      <c r="J205" s="14"/>
      <c r="K205" s="14"/>
      <c r="L205" s="14"/>
      <c r="M205" s="14"/>
      <c r="N205" s="14"/>
      <c r="O205" s="14"/>
      <c r="P205" s="14"/>
      <c r="Q205" s="14"/>
      <c r="R205" s="14"/>
      <c r="S205" s="14"/>
      <c r="T205" s="1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F205" s="14"/>
      <c r="AG205" s="14"/>
      <c r="AH205" s="14"/>
      <c r="AI205" s="14"/>
      <c r="AJ205" s="14"/>
      <c r="AK205" s="14"/>
      <c r="AL205" s="14"/>
      <c r="AM205" s="14"/>
      <c r="AN205" s="14"/>
      <c r="AO205" s="14"/>
      <c r="AP205" s="14"/>
      <c r="AQ205" s="14"/>
      <c r="AR205" s="14"/>
      <c r="AS205" s="14"/>
      <c r="AT205" s="14"/>
      <c r="AU205" s="14"/>
      <c r="AV205" s="14"/>
      <c r="AW205" s="14"/>
      <c r="AX205" s="14"/>
      <c r="AY205" s="14"/>
      <c r="AZ205" s="14"/>
      <c r="BA205" s="14"/>
      <c r="BB205" s="14"/>
      <c r="BC205" s="14"/>
      <c r="BD205" s="14"/>
    </row>
    <row r="206" spans="1:56">
      <c r="A206" s="14"/>
      <c r="B206" s="69"/>
      <c r="C206" s="69"/>
      <c r="D206" s="69"/>
      <c r="E206" s="69"/>
      <c r="H206" s="69"/>
      <c r="I206" s="14"/>
      <c r="J206" s="14"/>
      <c r="K206" s="14"/>
      <c r="L206" s="14"/>
      <c r="M206" s="14"/>
      <c r="N206" s="14"/>
      <c r="O206" s="14"/>
      <c r="P206" s="14"/>
      <c r="Q206" s="14"/>
      <c r="R206" s="14"/>
      <c r="S206" s="14"/>
      <c r="T206" s="1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F206" s="14"/>
      <c r="AG206" s="14"/>
      <c r="AH206" s="14"/>
      <c r="AI206" s="14"/>
      <c r="AJ206" s="14"/>
      <c r="AK206" s="14"/>
      <c r="AL206" s="14"/>
      <c r="AM206" s="14"/>
      <c r="AN206" s="14"/>
      <c r="AO206" s="14"/>
      <c r="AP206" s="14"/>
      <c r="AQ206" s="14"/>
      <c r="AR206" s="14"/>
      <c r="AS206" s="14"/>
      <c r="AT206" s="14"/>
      <c r="AU206" s="14"/>
      <c r="AV206" s="14"/>
      <c r="AW206" s="14"/>
      <c r="AX206" s="14"/>
      <c r="AY206" s="14"/>
      <c r="AZ206" s="14"/>
      <c r="BA206" s="14"/>
      <c r="BB206" s="14"/>
      <c r="BC206" s="14"/>
      <c r="BD206" s="14"/>
    </row>
    <row r="207" spans="1:56">
      <c r="A207" s="14"/>
      <c r="B207" s="69"/>
      <c r="C207" s="69"/>
      <c r="D207" s="69"/>
      <c r="E207" s="69"/>
      <c r="H207" s="69"/>
      <c r="I207" s="14"/>
      <c r="J207" s="14"/>
      <c r="K207" s="14"/>
      <c r="L207" s="14"/>
      <c r="M207" s="14"/>
      <c r="N207" s="14"/>
      <c r="O207" s="14"/>
      <c r="P207" s="14"/>
      <c r="Q207" s="14"/>
      <c r="R207" s="14"/>
      <c r="S207" s="14"/>
      <c r="T207" s="1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F207" s="14"/>
      <c r="AG207" s="14"/>
      <c r="AH207" s="14"/>
      <c r="AI207" s="14"/>
      <c r="AJ207" s="14"/>
      <c r="AK207" s="14"/>
      <c r="AL207" s="14"/>
      <c r="AM207" s="14"/>
      <c r="AN207" s="14"/>
      <c r="AO207" s="14"/>
      <c r="AP207" s="14"/>
      <c r="AQ207" s="14"/>
      <c r="AR207" s="14"/>
      <c r="AS207" s="14"/>
      <c r="AT207" s="14"/>
      <c r="AU207" s="14"/>
      <c r="AV207" s="14"/>
      <c r="AW207" s="14"/>
      <c r="AX207" s="14"/>
      <c r="AY207" s="14"/>
      <c r="AZ207" s="14"/>
      <c r="BA207" s="14"/>
      <c r="BB207" s="14"/>
      <c r="BC207" s="14"/>
      <c r="BD207" s="14"/>
    </row>
    <row r="208" spans="1:56">
      <c r="A208" s="14"/>
      <c r="B208" s="69"/>
      <c r="C208" s="69"/>
      <c r="D208" s="69"/>
      <c r="E208" s="69"/>
      <c r="H208" s="69"/>
      <c r="I208" s="14"/>
      <c r="J208" s="14"/>
      <c r="K208" s="14"/>
      <c r="L208" s="14"/>
      <c r="M208" s="14"/>
      <c r="N208" s="14"/>
      <c r="O208" s="14"/>
      <c r="P208" s="14"/>
      <c r="Q208" s="14"/>
      <c r="R208" s="14"/>
      <c r="S208" s="14"/>
      <c r="T208" s="1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F208" s="14"/>
      <c r="AG208" s="14"/>
      <c r="AH208" s="14"/>
      <c r="AI208" s="14"/>
      <c r="AJ208" s="14"/>
      <c r="AK208" s="14"/>
      <c r="AL208" s="14"/>
      <c r="AM208" s="14"/>
      <c r="AN208" s="14"/>
      <c r="AO208" s="14"/>
      <c r="AP208" s="14"/>
      <c r="AQ208" s="14"/>
      <c r="AR208" s="14"/>
      <c r="AS208" s="14"/>
      <c r="AT208" s="14"/>
      <c r="AU208" s="14"/>
      <c r="AV208" s="14"/>
      <c r="AW208" s="14"/>
      <c r="AX208" s="14"/>
      <c r="AY208" s="14"/>
      <c r="AZ208" s="14"/>
      <c r="BA208" s="14"/>
      <c r="BB208" s="14"/>
      <c r="BC208" s="14"/>
      <c r="BD208" s="14"/>
    </row>
    <row r="209" spans="1:56">
      <c r="A209" s="14"/>
      <c r="B209" s="69"/>
      <c r="C209" s="69"/>
      <c r="D209" s="69"/>
      <c r="E209" s="69"/>
      <c r="H209" s="69"/>
      <c r="I209" s="14"/>
      <c r="J209" s="14"/>
      <c r="K209" s="14"/>
      <c r="L209" s="14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F209" s="14"/>
      <c r="AG209" s="14"/>
      <c r="AH209" s="14"/>
      <c r="AI209" s="14"/>
      <c r="AJ209" s="14"/>
      <c r="AK209" s="14"/>
      <c r="AL209" s="14"/>
      <c r="AM209" s="14"/>
      <c r="AN209" s="14"/>
      <c r="AO209" s="14"/>
      <c r="AP209" s="14"/>
      <c r="AQ209" s="14"/>
      <c r="AR209" s="14"/>
      <c r="AS209" s="14"/>
      <c r="AT209" s="14"/>
      <c r="AU209" s="14"/>
      <c r="AV209" s="14"/>
      <c r="AW209" s="14"/>
      <c r="AX209" s="14"/>
      <c r="AY209" s="14"/>
      <c r="AZ209" s="14"/>
      <c r="BA209" s="14"/>
      <c r="BB209" s="14"/>
      <c r="BC209" s="14"/>
      <c r="BD209" s="14"/>
    </row>
    <row r="210" spans="1:56">
      <c r="A210" s="14"/>
      <c r="B210" s="69"/>
      <c r="C210" s="69"/>
      <c r="D210" s="69"/>
      <c r="E210" s="69"/>
      <c r="H210" s="69"/>
      <c r="I210" s="14"/>
      <c r="J210" s="14"/>
      <c r="K210" s="14"/>
      <c r="L210" s="14"/>
      <c r="M210" s="14"/>
      <c r="N210" s="14"/>
      <c r="O210" s="14"/>
      <c r="P210" s="14"/>
      <c r="Q210" s="14"/>
      <c r="R210" s="14"/>
      <c r="S210" s="14"/>
      <c r="T210" s="1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F210" s="14"/>
      <c r="AG210" s="14"/>
      <c r="AH210" s="14"/>
      <c r="AI210" s="14"/>
      <c r="AJ210" s="14"/>
      <c r="AK210" s="14"/>
      <c r="AL210" s="14"/>
      <c r="AM210" s="14"/>
      <c r="AN210" s="14"/>
      <c r="AO210" s="14"/>
      <c r="AP210" s="14"/>
      <c r="AQ210" s="14"/>
      <c r="AR210" s="14"/>
      <c r="AS210" s="14"/>
      <c r="AT210" s="14"/>
      <c r="AU210" s="14"/>
      <c r="AV210" s="14"/>
      <c r="AW210" s="14"/>
      <c r="AX210" s="14"/>
      <c r="AY210" s="14"/>
      <c r="AZ210" s="14"/>
      <c r="BA210" s="14"/>
      <c r="BB210" s="14"/>
      <c r="BC210" s="14"/>
      <c r="BD210" s="14"/>
    </row>
    <row r="211" spans="1:56"/>
    <row r="212" spans="1:56"/>
    <row r="213" spans="1:56"/>
    <row r="214" spans="1:56"/>
    <row r="215" spans="1:56"/>
  </sheetData>
  <mergeCells count="22">
    <mergeCell ref="B70:C70"/>
    <mergeCell ref="B50:C50"/>
    <mergeCell ref="B33:C33"/>
    <mergeCell ref="B25:C25"/>
    <mergeCell ref="B32:D32"/>
    <mergeCell ref="B34:D34"/>
    <mergeCell ref="B41:D41"/>
    <mergeCell ref="B49:D49"/>
    <mergeCell ref="B56:D56"/>
    <mergeCell ref="B62:D62"/>
    <mergeCell ref="B69:D69"/>
    <mergeCell ref="B2:D2"/>
    <mergeCell ref="B5:C5"/>
    <mergeCell ref="B57:C57"/>
    <mergeCell ref="B63:C63"/>
    <mergeCell ref="B21:C21"/>
    <mergeCell ref="B1:D1"/>
    <mergeCell ref="B4:D4"/>
    <mergeCell ref="B12:D12"/>
    <mergeCell ref="B13:C13"/>
    <mergeCell ref="B20:D20"/>
    <mergeCell ref="B24:D24"/>
  </mergeCells>
  <phoneticPr fontId="1" type="noConversion"/>
  <printOptions horizontalCentered="1" verticalCentered="1"/>
  <pageMargins left="0" right="0" top="0" bottom="0" header="0" footer="0"/>
  <pageSetup paperSize="9" scale="49" orientation="portrait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37AB23-11F9-4CAB-A1A7-21FBB5A524F0}">
  <sheetPr>
    <tabColor theme="9" tint="0.59999389629810485"/>
    <pageSetUpPr fitToPage="1"/>
  </sheetPr>
  <dimension ref="B1:Y72"/>
  <sheetViews>
    <sheetView showGridLines="0" zoomScaleNormal="100" zoomScalePageLayoutView="75" workbookViewId="0">
      <pane ySplit="1" topLeftCell="A2" activePane="bottomLeft" state="frozen"/>
      <selection pane="bottomLeft" activeCell="AL35" sqref="AL35"/>
    </sheetView>
  </sheetViews>
  <sheetFormatPr defaultColWidth="12.5703125" defaultRowHeight="12.75"/>
  <cols>
    <col min="1" max="1" width="3.85546875" customWidth="1"/>
    <col min="2" max="3" width="9.140625"/>
    <col min="4" max="8" width="13.7109375" customWidth="1"/>
    <col min="9" max="10" width="9.140625"/>
    <col min="11" max="12" width="12.5703125" customWidth="1"/>
    <col min="13" max="25" width="9.140625"/>
    <col min="26" max="26" width="3.85546875" customWidth="1"/>
  </cols>
  <sheetData>
    <row r="1" spans="2:13" ht="57.75" customHeight="1">
      <c r="B1" s="85" t="s">
        <v>174</v>
      </c>
      <c r="C1" s="85"/>
      <c r="D1" s="85"/>
      <c r="E1" s="85"/>
      <c r="F1" s="85"/>
      <c r="G1" s="85"/>
      <c r="H1" s="85"/>
      <c r="I1" s="85"/>
      <c r="J1" s="85"/>
      <c r="K1" s="86"/>
      <c r="L1" s="86"/>
      <c r="M1" s="86"/>
    </row>
    <row r="31" spans="2:25" ht="27" customHeight="1"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</row>
    <row r="32" spans="2:25" ht="22.5" customHeight="1"/>
    <row r="47" spans="2:25" ht="27" customHeight="1"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  <c r="W47" s="87"/>
      <c r="X47" s="87"/>
      <c r="Y47" s="87"/>
    </row>
    <row r="72" spans="2:25" ht="27" customHeight="1"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  <c r="W72" s="87"/>
      <c r="X72" s="87"/>
      <c r="Y72" s="87"/>
    </row>
  </sheetData>
  <mergeCells count="1">
    <mergeCell ref="B1:J1"/>
  </mergeCells>
  <phoneticPr fontId="1" type="noConversion"/>
  <pageMargins left="0.25" right="0.25" top="0.75" bottom="0.75" header="0.3" footer="0.3"/>
  <pageSetup scale="35" orientation="portrait" horizontalDpi="1200" verticalDpi="12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306CE1-F7B1-43BF-B9F1-5912130CE50B}">
  <sheetPr>
    <tabColor theme="9" tint="0.59999389629810485"/>
  </sheetPr>
  <dimension ref="B1:O29"/>
  <sheetViews>
    <sheetView showGridLines="0" workbookViewId="0">
      <selection activeCell="D4" sqref="D4"/>
    </sheetView>
  </sheetViews>
  <sheetFormatPr defaultColWidth="12.5703125" defaultRowHeight="12.75"/>
  <cols>
    <col min="1" max="1" width="3.85546875" customWidth="1"/>
    <col min="2" max="2" width="7" customWidth="1"/>
    <col min="3" max="3" width="30.42578125" customWidth="1"/>
    <col min="4" max="13" width="13.7109375" customWidth="1"/>
    <col min="14" max="14" width="3.85546875" customWidth="1"/>
  </cols>
  <sheetData>
    <row r="1" spans="2:15" ht="50.1" customHeight="1">
      <c r="B1" s="88" t="s">
        <v>175</v>
      </c>
      <c r="C1" s="88"/>
      <c r="D1" s="88"/>
      <c r="E1" s="88"/>
      <c r="F1" s="88"/>
      <c r="G1" s="88"/>
      <c r="H1" s="88"/>
      <c r="I1" s="88"/>
      <c r="J1" s="88"/>
      <c r="K1" s="88"/>
      <c r="L1" s="86"/>
      <c r="M1" s="86"/>
      <c r="N1" s="86"/>
      <c r="O1" s="86"/>
    </row>
    <row r="2" spans="2:15" ht="41.25" customHeight="1">
      <c r="B2" s="89" t="s">
        <v>176</v>
      </c>
      <c r="C2" s="89"/>
      <c r="D2" s="90" t="s">
        <v>177</v>
      </c>
      <c r="E2" s="90"/>
      <c r="F2" s="90"/>
      <c r="G2" s="91" t="s">
        <v>178</v>
      </c>
      <c r="H2" s="91"/>
      <c r="I2" s="92" t="s">
        <v>179</v>
      </c>
      <c r="J2" s="92"/>
      <c r="K2" s="92"/>
      <c r="L2" s="93" t="s">
        <v>180</v>
      </c>
      <c r="M2" s="93"/>
    </row>
    <row r="3" spans="2:15" ht="32.1" customHeight="1">
      <c r="B3" s="94" t="s">
        <v>181</v>
      </c>
      <c r="C3" s="95" t="s">
        <v>182</v>
      </c>
      <c r="D3" s="96" t="s">
        <v>183</v>
      </c>
      <c r="E3" s="96" t="s">
        <v>184</v>
      </c>
      <c r="F3" s="96" t="s">
        <v>185</v>
      </c>
      <c r="G3" s="97" t="s">
        <v>186</v>
      </c>
      <c r="H3" s="97" t="s">
        <v>187</v>
      </c>
      <c r="I3" s="98" t="s">
        <v>183</v>
      </c>
      <c r="J3" s="98" t="s">
        <v>184</v>
      </c>
      <c r="K3" s="98" t="s">
        <v>185</v>
      </c>
      <c r="L3" s="99" t="s">
        <v>188</v>
      </c>
      <c r="M3" s="99" t="s">
        <v>189</v>
      </c>
    </row>
    <row r="4" spans="2:15" ht="32.1" customHeight="1">
      <c r="B4" s="100">
        <v>1</v>
      </c>
      <c r="C4" s="100" t="s">
        <v>190</v>
      </c>
      <c r="D4" s="101">
        <v>129868</v>
      </c>
      <c r="E4" s="101">
        <v>256513</v>
      </c>
      <c r="F4" s="101">
        <f>(D4-E4)</f>
        <v>-126645</v>
      </c>
      <c r="G4" s="102">
        <v>24283</v>
      </c>
      <c r="H4" s="102">
        <f>G4+E4</f>
        <v>280796</v>
      </c>
      <c r="I4" s="101">
        <v>1100916</v>
      </c>
      <c r="J4" s="101">
        <v>1073357</v>
      </c>
      <c r="K4" s="101">
        <f>J4-I4</f>
        <v>-27559</v>
      </c>
      <c r="L4" s="103">
        <f>(J4-E4)/J4</f>
        <v>0.76101800239808381</v>
      </c>
      <c r="M4" s="103">
        <f>(J4-H4)/J4</f>
        <v>0.73839458819386283</v>
      </c>
    </row>
    <row r="5" spans="2:15" ht="32.1" customHeight="1">
      <c r="B5" s="100">
        <v>2</v>
      </c>
      <c r="C5" s="100" t="s">
        <v>191</v>
      </c>
      <c r="D5" s="104">
        <v>237605</v>
      </c>
      <c r="E5" s="104">
        <v>85618</v>
      </c>
      <c r="F5" s="104">
        <f t="shared" ref="F5:F13" si="0">(D5-E5)</f>
        <v>151987</v>
      </c>
      <c r="G5" s="105">
        <v>10598</v>
      </c>
      <c r="H5" s="105">
        <f t="shared" ref="H5:H13" si="1">G5+E5</f>
        <v>96216</v>
      </c>
      <c r="I5" s="106">
        <v>215534</v>
      </c>
      <c r="J5" s="106">
        <v>878162</v>
      </c>
      <c r="K5" s="106">
        <f t="shared" ref="K5:K13" si="2">J5-I5</f>
        <v>662628</v>
      </c>
      <c r="L5" s="107">
        <f t="shared" ref="L5:L13" si="3">(J5-E5)/J5</f>
        <v>0.90250318278404218</v>
      </c>
      <c r="M5" s="107">
        <f t="shared" ref="M5:M13" si="4">(J5-H5)/J5</f>
        <v>0.89043479449122143</v>
      </c>
    </row>
    <row r="6" spans="2:15" ht="32.1" customHeight="1">
      <c r="B6" s="100">
        <v>3</v>
      </c>
      <c r="C6" s="100" t="s">
        <v>192</v>
      </c>
      <c r="D6" s="101">
        <v>249420</v>
      </c>
      <c r="E6" s="101">
        <v>264259</v>
      </c>
      <c r="F6" s="101">
        <f t="shared" si="0"/>
        <v>-14839</v>
      </c>
      <c r="G6" s="102">
        <v>10527</v>
      </c>
      <c r="H6" s="102">
        <f t="shared" si="1"/>
        <v>274786</v>
      </c>
      <c r="I6" s="101">
        <v>820719</v>
      </c>
      <c r="J6" s="101">
        <v>1193784</v>
      </c>
      <c r="K6" s="101">
        <f t="shared" si="2"/>
        <v>373065</v>
      </c>
      <c r="L6" s="103">
        <f t="shared" si="3"/>
        <v>0.77863750896309547</v>
      </c>
      <c r="M6" s="103">
        <f t="shared" si="4"/>
        <v>0.76981933080021181</v>
      </c>
    </row>
    <row r="7" spans="2:15" ht="32.1" customHeight="1">
      <c r="B7" s="100">
        <v>4</v>
      </c>
      <c r="C7" s="100" t="s">
        <v>193</v>
      </c>
      <c r="D7" s="104">
        <v>226538</v>
      </c>
      <c r="E7" s="104">
        <v>293368</v>
      </c>
      <c r="F7" s="104">
        <f t="shared" si="0"/>
        <v>-66830</v>
      </c>
      <c r="G7" s="105">
        <v>20592</v>
      </c>
      <c r="H7" s="105">
        <f t="shared" si="1"/>
        <v>313960</v>
      </c>
      <c r="I7" s="106">
        <v>620242</v>
      </c>
      <c r="J7" s="106">
        <v>420345</v>
      </c>
      <c r="K7" s="106">
        <f t="shared" si="2"/>
        <v>-199897</v>
      </c>
      <c r="L7" s="107">
        <f t="shared" si="3"/>
        <v>0.30207805493106854</v>
      </c>
      <c r="M7" s="107">
        <f t="shared" si="4"/>
        <v>0.25308972391725842</v>
      </c>
    </row>
    <row r="8" spans="2:15" ht="32.1" customHeight="1">
      <c r="B8" s="100">
        <v>5</v>
      </c>
      <c r="C8" s="100" t="s">
        <v>194</v>
      </c>
      <c r="D8" s="101">
        <v>109478</v>
      </c>
      <c r="E8" s="101">
        <v>174003</v>
      </c>
      <c r="F8" s="101">
        <f t="shared" si="0"/>
        <v>-64525</v>
      </c>
      <c r="G8" s="102">
        <v>20392</v>
      </c>
      <c r="H8" s="102">
        <f t="shared" si="1"/>
        <v>194395</v>
      </c>
      <c r="I8" s="101">
        <v>821177</v>
      </c>
      <c r="J8" s="101">
        <v>1175811</v>
      </c>
      <c r="K8" s="101">
        <f t="shared" si="2"/>
        <v>354634</v>
      </c>
      <c r="L8" s="103">
        <f t="shared" si="3"/>
        <v>0.85201448191928808</v>
      </c>
      <c r="M8" s="103">
        <f t="shared" si="4"/>
        <v>0.83467155860933429</v>
      </c>
    </row>
    <row r="9" spans="2:15" ht="32.1" customHeight="1">
      <c r="B9" s="100">
        <v>6</v>
      </c>
      <c r="C9" s="100" t="s">
        <v>195</v>
      </c>
      <c r="D9" s="104">
        <v>129160</v>
      </c>
      <c r="E9" s="104">
        <v>249567</v>
      </c>
      <c r="F9" s="104">
        <f t="shared" si="0"/>
        <v>-120407</v>
      </c>
      <c r="G9" s="105">
        <v>14490</v>
      </c>
      <c r="H9" s="105">
        <f t="shared" si="1"/>
        <v>264057</v>
      </c>
      <c r="I9" s="106">
        <v>901263</v>
      </c>
      <c r="J9" s="106">
        <v>1015766</v>
      </c>
      <c r="K9" s="106">
        <f t="shared" si="2"/>
        <v>114503</v>
      </c>
      <c r="L9" s="107">
        <f t="shared" si="3"/>
        <v>0.75430660211111611</v>
      </c>
      <c r="M9" s="107">
        <f t="shared" si="4"/>
        <v>0.74004150562235793</v>
      </c>
    </row>
    <row r="10" spans="2:15" ht="32.1" customHeight="1">
      <c r="B10" s="100">
        <v>7</v>
      </c>
      <c r="C10" s="100" t="s">
        <v>196</v>
      </c>
      <c r="D10" s="101">
        <v>213785</v>
      </c>
      <c r="E10" s="101">
        <v>79255</v>
      </c>
      <c r="F10" s="101">
        <f t="shared" si="0"/>
        <v>134530</v>
      </c>
      <c r="G10" s="102">
        <v>15582</v>
      </c>
      <c r="H10" s="102">
        <f t="shared" si="1"/>
        <v>94837</v>
      </c>
      <c r="I10" s="101">
        <v>878528</v>
      </c>
      <c r="J10" s="101">
        <v>733751</v>
      </c>
      <c r="K10" s="101">
        <f t="shared" si="2"/>
        <v>-144777</v>
      </c>
      <c r="L10" s="103">
        <f t="shared" si="3"/>
        <v>0.89198651858736822</v>
      </c>
      <c r="M10" s="103">
        <f t="shared" si="4"/>
        <v>0.87075043168595345</v>
      </c>
    </row>
    <row r="11" spans="2:15" ht="32.1" customHeight="1">
      <c r="B11" s="100">
        <v>8</v>
      </c>
      <c r="C11" s="100" t="s">
        <v>197</v>
      </c>
      <c r="D11" s="104">
        <v>128283</v>
      </c>
      <c r="E11" s="104">
        <v>122300</v>
      </c>
      <c r="F11" s="104">
        <f t="shared" si="0"/>
        <v>5983</v>
      </c>
      <c r="G11" s="105">
        <v>21606</v>
      </c>
      <c r="H11" s="105">
        <f t="shared" si="1"/>
        <v>143906</v>
      </c>
      <c r="I11" s="106">
        <v>838380</v>
      </c>
      <c r="J11" s="106">
        <v>955983</v>
      </c>
      <c r="K11" s="106">
        <f t="shared" si="2"/>
        <v>117603</v>
      </c>
      <c r="L11" s="107">
        <f t="shared" si="3"/>
        <v>0.87206885478089047</v>
      </c>
      <c r="M11" s="107">
        <f t="shared" si="4"/>
        <v>0.84946803447341634</v>
      </c>
    </row>
    <row r="12" spans="2:15" ht="32.1" customHeight="1">
      <c r="B12" s="100">
        <v>9</v>
      </c>
      <c r="C12" s="100" t="s">
        <v>198</v>
      </c>
      <c r="D12" s="101">
        <v>175438</v>
      </c>
      <c r="E12" s="101">
        <v>119943</v>
      </c>
      <c r="F12" s="101">
        <f t="shared" si="0"/>
        <v>55495</v>
      </c>
      <c r="G12" s="102">
        <v>20667</v>
      </c>
      <c r="H12" s="102">
        <f t="shared" si="1"/>
        <v>140610</v>
      </c>
      <c r="I12" s="101">
        <v>1073157</v>
      </c>
      <c r="J12" s="101">
        <v>924095</v>
      </c>
      <c r="K12" s="101">
        <f t="shared" si="2"/>
        <v>-149062</v>
      </c>
      <c r="L12" s="103">
        <f t="shared" si="3"/>
        <v>0.87020490317553933</v>
      </c>
      <c r="M12" s="103">
        <f t="shared" si="4"/>
        <v>0.84784031944767579</v>
      </c>
    </row>
    <row r="13" spans="2:15" ht="32.1" customHeight="1">
      <c r="B13" s="100">
        <v>10</v>
      </c>
      <c r="C13" s="100" t="s">
        <v>199</v>
      </c>
      <c r="D13" s="104">
        <v>253755</v>
      </c>
      <c r="E13" s="104">
        <v>255187</v>
      </c>
      <c r="F13" s="104">
        <f t="shared" si="0"/>
        <v>-1432</v>
      </c>
      <c r="G13" s="105">
        <v>12347</v>
      </c>
      <c r="H13" s="105">
        <f t="shared" si="1"/>
        <v>267534</v>
      </c>
      <c r="I13" s="106">
        <v>1141047</v>
      </c>
      <c r="J13" s="106">
        <v>1061074</v>
      </c>
      <c r="K13" s="106">
        <f t="shared" si="2"/>
        <v>-79973</v>
      </c>
      <c r="L13" s="107">
        <f t="shared" si="3"/>
        <v>0.75950122234641504</v>
      </c>
      <c r="M13" s="107">
        <f t="shared" si="4"/>
        <v>0.7478648991493525</v>
      </c>
    </row>
    <row r="14" spans="2:15" ht="32.1" customHeight="1">
      <c r="B14" s="108"/>
      <c r="C14" s="109"/>
      <c r="D14" s="110">
        <f>SUM(D4:D13)</f>
        <v>1853330</v>
      </c>
      <c r="E14" s="110">
        <f t="shared" ref="E14:K14" si="5">SUM(E4:E13)</f>
        <v>1900013</v>
      </c>
      <c r="F14" s="110">
        <f t="shared" si="5"/>
        <v>-46683</v>
      </c>
      <c r="G14" s="111">
        <f>SUM(G4:G13)</f>
        <v>171084</v>
      </c>
      <c r="H14" s="111">
        <f>SUM(H4:H13)</f>
        <v>2071097</v>
      </c>
      <c r="I14" s="112">
        <f t="shared" si="5"/>
        <v>8410963</v>
      </c>
      <c r="J14" s="112">
        <f t="shared" si="5"/>
        <v>9432128</v>
      </c>
      <c r="K14" s="112">
        <f t="shared" si="5"/>
        <v>1021165</v>
      </c>
      <c r="L14" s="113">
        <f>SUM(L4:L13)/10</f>
        <v>0.77443193319969061</v>
      </c>
      <c r="M14" s="113">
        <f>SUM(M4:M13)/10</f>
        <v>0.75423751863906441</v>
      </c>
    </row>
    <row r="15" spans="2:15" ht="15"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</row>
    <row r="16" spans="2:15" ht="42.75" customHeight="1">
      <c r="C16" s="86"/>
      <c r="D16" s="114" t="s">
        <v>200</v>
      </c>
      <c r="E16" s="115"/>
      <c r="F16" s="116"/>
      <c r="G16" s="86"/>
      <c r="H16" s="86"/>
      <c r="I16" s="86"/>
      <c r="J16" s="86"/>
      <c r="K16" s="86"/>
      <c r="L16" s="86"/>
      <c r="M16" s="86"/>
      <c r="N16" s="86"/>
      <c r="O16" s="86"/>
    </row>
    <row r="17" spans="3:15" ht="32.1" customHeight="1">
      <c r="C17" s="86"/>
      <c r="D17" s="117" t="s">
        <v>201</v>
      </c>
      <c r="E17" s="117" t="s">
        <v>202</v>
      </c>
      <c r="F17" s="117" t="s">
        <v>203</v>
      </c>
      <c r="G17" s="86"/>
      <c r="H17" s="86"/>
      <c r="I17" s="86"/>
      <c r="J17" s="86"/>
      <c r="K17" s="86"/>
      <c r="L17" s="86"/>
      <c r="M17" s="86"/>
      <c r="N17" s="86"/>
      <c r="O17" s="86"/>
    </row>
    <row r="18" spans="3:15" ht="32.1" customHeight="1">
      <c r="C18" s="86"/>
      <c r="D18" s="118">
        <v>2027</v>
      </c>
      <c r="E18" s="119">
        <v>3613439</v>
      </c>
      <c r="F18" s="119">
        <v>3293202</v>
      </c>
      <c r="G18" s="86"/>
      <c r="H18" s="86"/>
      <c r="I18" s="86"/>
      <c r="J18" s="86"/>
      <c r="K18" s="86"/>
      <c r="L18" s="86"/>
      <c r="M18" s="86"/>
      <c r="N18" s="86"/>
      <c r="O18" s="86"/>
    </row>
    <row r="19" spans="3:15" ht="32.1" customHeight="1">
      <c r="C19" s="86"/>
      <c r="D19" s="120">
        <v>2028</v>
      </c>
      <c r="E19" s="121">
        <v>3508776</v>
      </c>
      <c r="F19" s="121">
        <v>3441854</v>
      </c>
      <c r="G19" s="86"/>
      <c r="H19" s="122"/>
      <c r="I19" s="122"/>
      <c r="J19" s="86"/>
      <c r="K19" s="86"/>
      <c r="L19" s="86"/>
      <c r="M19" s="86"/>
      <c r="N19" s="86"/>
      <c r="O19" s="86"/>
    </row>
    <row r="20" spans="3:15" ht="32.1" customHeight="1">
      <c r="C20" s="86"/>
      <c r="D20" s="118">
        <v>2029</v>
      </c>
      <c r="E20" s="119">
        <v>3719457</v>
      </c>
      <c r="F20" s="119">
        <v>3531844</v>
      </c>
      <c r="G20" s="86"/>
      <c r="H20" s="122"/>
      <c r="I20" s="122"/>
      <c r="J20" s="123"/>
      <c r="M20" s="86"/>
      <c r="N20" s="86"/>
      <c r="O20" s="86"/>
    </row>
    <row r="21" spans="3:15" ht="32.1" customHeight="1">
      <c r="C21" s="86"/>
      <c r="D21" s="120">
        <v>2030</v>
      </c>
      <c r="E21" s="121">
        <v>3310212</v>
      </c>
      <c r="F21" s="121">
        <v>3354051</v>
      </c>
      <c r="G21" s="86"/>
      <c r="H21" s="122"/>
      <c r="I21" s="122"/>
      <c r="J21" s="123"/>
      <c r="M21" s="86"/>
      <c r="N21" s="86"/>
      <c r="O21" s="86"/>
    </row>
    <row r="22" spans="3:15" ht="32.1" customHeight="1">
      <c r="D22" s="118">
        <v>2031</v>
      </c>
      <c r="E22" s="119">
        <v>3945202</v>
      </c>
      <c r="F22" s="119">
        <v>3476155</v>
      </c>
      <c r="H22" s="124"/>
      <c r="I22" s="124"/>
      <c r="J22" s="123"/>
    </row>
    <row r="23" spans="3:15" ht="32.1" customHeight="1">
      <c r="D23" s="120">
        <v>2032</v>
      </c>
      <c r="E23" s="121">
        <v>3938152</v>
      </c>
      <c r="F23" s="121">
        <v>3538468</v>
      </c>
      <c r="H23" s="122"/>
      <c r="I23" s="124"/>
      <c r="J23" s="123"/>
    </row>
    <row r="24" spans="3:15" ht="32.1" customHeight="1">
      <c r="D24" s="118">
        <v>2033</v>
      </c>
      <c r="E24" s="119">
        <v>3733706</v>
      </c>
      <c r="F24" s="119">
        <v>3727037</v>
      </c>
      <c r="H24" s="124"/>
      <c r="I24" s="124"/>
      <c r="J24" s="123"/>
    </row>
    <row r="25" spans="3:15" ht="32.1" customHeight="1">
      <c r="D25" s="120">
        <v>2034</v>
      </c>
      <c r="E25" s="121">
        <v>3526698</v>
      </c>
      <c r="F25" s="121">
        <v>3425405</v>
      </c>
      <c r="J25" s="123"/>
    </row>
    <row r="26" spans="3:15" ht="32.1" customHeight="1">
      <c r="D26" s="118">
        <v>2035</v>
      </c>
      <c r="E26" s="119">
        <v>3632971</v>
      </c>
      <c r="F26" s="119">
        <v>3734041</v>
      </c>
      <c r="J26" s="123"/>
    </row>
    <row r="27" spans="3:15" ht="32.1" customHeight="1">
      <c r="D27" s="120">
        <v>2036</v>
      </c>
      <c r="E27" s="121">
        <v>3206487</v>
      </c>
      <c r="F27" s="121">
        <v>3677074</v>
      </c>
      <c r="J27" s="123"/>
    </row>
    <row r="28" spans="3:15" ht="15.75">
      <c r="J28" s="123"/>
    </row>
    <row r="29" spans="3:15" ht="15.75">
      <c r="J29" s="123"/>
    </row>
  </sheetData>
  <mergeCells count="7">
    <mergeCell ref="D16:F16"/>
    <mergeCell ref="B1:K1"/>
    <mergeCell ref="B2:C2"/>
    <mergeCell ref="D2:F2"/>
    <mergeCell ref="G2:H2"/>
    <mergeCell ref="I2:K2"/>
    <mergeCell ref="L2:M2"/>
  </mergeCells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27126-9622-4AD7-AC0E-62BB47A4569B}">
  <sheetPr>
    <tabColor theme="6" tint="0.39997558519241921"/>
    <pageSetUpPr fitToPage="1"/>
  </sheetPr>
  <dimension ref="A1:GP28"/>
  <sheetViews>
    <sheetView showGridLines="0" tabSelected="1" zoomScaleNormal="100" workbookViewId="0">
      <pane ySplit="1" topLeftCell="A13" activePane="bottomLeft" state="frozen"/>
      <selection pane="bottomLeft" activeCell="V36" sqref="V36"/>
    </sheetView>
  </sheetViews>
  <sheetFormatPr defaultColWidth="12.42578125" defaultRowHeight="17.25"/>
  <cols>
    <col min="1" max="1" width="3.85546875" style="129" customWidth="1"/>
    <col min="2" max="13" width="21.5703125" style="129" customWidth="1"/>
    <col min="14" max="14" width="3.5703125" style="129" customWidth="1"/>
    <col min="15" max="16384" width="12.42578125" style="129"/>
  </cols>
  <sheetData>
    <row r="1" spans="1:198" s="128" customFormat="1" ht="42" customHeight="1">
      <c r="A1" s="125"/>
      <c r="B1" s="126" t="s">
        <v>204</v>
      </c>
      <c r="C1" s="127"/>
      <c r="D1" s="127"/>
      <c r="E1" s="127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25"/>
      <c r="Z1" s="125"/>
      <c r="AA1" s="125"/>
      <c r="AB1" s="125"/>
      <c r="AC1" s="125"/>
      <c r="AD1" s="125"/>
      <c r="AE1" s="125"/>
      <c r="AF1" s="125"/>
      <c r="AG1" s="125"/>
      <c r="AH1" s="125"/>
      <c r="AI1" s="125"/>
      <c r="AJ1" s="125"/>
      <c r="AK1" s="125"/>
      <c r="AL1" s="125"/>
      <c r="AM1" s="125"/>
      <c r="AN1" s="125"/>
      <c r="AO1" s="125"/>
      <c r="AP1" s="125"/>
      <c r="AQ1" s="125"/>
      <c r="AR1" s="125"/>
      <c r="AS1" s="125"/>
      <c r="AT1" s="125"/>
      <c r="AU1" s="125"/>
      <c r="AV1" s="125"/>
      <c r="AW1" s="125"/>
      <c r="AX1" s="125"/>
      <c r="AY1" s="125"/>
      <c r="AZ1" s="125"/>
      <c r="BA1" s="125"/>
      <c r="BB1" s="125"/>
      <c r="BC1" s="125"/>
      <c r="BD1" s="125"/>
      <c r="BE1" s="125"/>
      <c r="BF1" s="125"/>
      <c r="BG1" s="125"/>
      <c r="BH1" s="125"/>
      <c r="BI1" s="125"/>
      <c r="BJ1" s="125"/>
      <c r="BK1" s="125"/>
      <c r="BL1" s="125"/>
      <c r="BM1" s="125"/>
      <c r="BN1" s="125"/>
      <c r="BO1" s="125"/>
      <c r="BP1" s="125"/>
      <c r="BQ1" s="125"/>
      <c r="BR1" s="125"/>
      <c r="BS1" s="125"/>
      <c r="BT1" s="125"/>
      <c r="BU1" s="125"/>
      <c r="BV1" s="125"/>
      <c r="BW1" s="125"/>
      <c r="BX1" s="125"/>
      <c r="BY1" s="125"/>
      <c r="BZ1" s="125"/>
      <c r="CA1" s="125"/>
      <c r="CB1" s="125"/>
      <c r="CC1" s="125"/>
      <c r="CD1" s="125"/>
      <c r="CE1" s="125"/>
      <c r="CF1" s="125"/>
      <c r="CG1" s="125"/>
      <c r="CH1" s="125"/>
      <c r="CI1" s="125"/>
      <c r="CJ1" s="125"/>
      <c r="CK1" s="125"/>
      <c r="CL1" s="125"/>
      <c r="CM1" s="125"/>
      <c r="CN1" s="125"/>
      <c r="CO1" s="125"/>
      <c r="CP1" s="125"/>
      <c r="CQ1" s="125"/>
      <c r="CR1" s="125"/>
      <c r="CS1" s="125"/>
      <c r="CT1" s="125"/>
      <c r="CU1" s="125"/>
      <c r="CV1" s="125"/>
      <c r="CW1" s="125"/>
      <c r="CX1" s="125"/>
      <c r="CY1" s="125"/>
      <c r="CZ1" s="125"/>
      <c r="DA1" s="125"/>
      <c r="DB1" s="125"/>
      <c r="DC1" s="125"/>
      <c r="DD1" s="125"/>
      <c r="DE1" s="125"/>
      <c r="DF1" s="125"/>
      <c r="DG1" s="125"/>
      <c r="DH1" s="125"/>
      <c r="DI1" s="125"/>
      <c r="DJ1" s="125"/>
      <c r="DK1" s="125"/>
      <c r="DL1" s="125"/>
      <c r="DM1" s="125"/>
      <c r="DN1" s="125"/>
      <c r="DO1" s="125"/>
      <c r="DP1" s="125"/>
      <c r="DQ1" s="125"/>
      <c r="DR1" s="125"/>
      <c r="DS1" s="125"/>
      <c r="DT1" s="125"/>
      <c r="DU1" s="125"/>
      <c r="DV1" s="125"/>
      <c r="DW1" s="125"/>
      <c r="DX1" s="125"/>
      <c r="DY1" s="125"/>
      <c r="DZ1" s="125"/>
      <c r="EA1" s="125"/>
      <c r="EB1" s="125"/>
      <c r="EC1" s="125"/>
      <c r="ED1" s="125"/>
      <c r="EE1" s="125"/>
      <c r="EF1" s="125"/>
      <c r="EG1" s="125"/>
      <c r="EH1" s="125"/>
      <c r="EI1" s="125"/>
      <c r="EJ1" s="125"/>
      <c r="EK1" s="125"/>
      <c r="EL1" s="125"/>
      <c r="EM1" s="125"/>
      <c r="EN1" s="125"/>
      <c r="EO1" s="125"/>
      <c r="EP1" s="125"/>
      <c r="EQ1" s="125"/>
      <c r="ER1" s="125"/>
      <c r="ES1" s="125"/>
      <c r="ET1" s="125"/>
      <c r="EU1" s="125"/>
      <c r="EV1" s="125"/>
      <c r="EW1" s="125"/>
      <c r="EX1" s="125"/>
      <c r="EY1" s="125"/>
      <c r="EZ1" s="125"/>
      <c r="FA1" s="125"/>
      <c r="FB1" s="125"/>
      <c r="FC1" s="125"/>
      <c r="FD1" s="125"/>
      <c r="FE1" s="125"/>
      <c r="FF1" s="125"/>
      <c r="FG1" s="125"/>
      <c r="FH1" s="125"/>
      <c r="FI1" s="125"/>
      <c r="FJ1" s="125"/>
      <c r="FK1" s="125"/>
      <c r="FL1" s="125"/>
      <c r="FM1" s="125"/>
      <c r="FN1" s="125"/>
      <c r="FO1" s="125"/>
      <c r="FP1" s="125"/>
      <c r="FQ1" s="125"/>
      <c r="FR1" s="125"/>
      <c r="FS1" s="125"/>
      <c r="FT1" s="125"/>
      <c r="FU1" s="125"/>
      <c r="FV1" s="125"/>
      <c r="FW1" s="125"/>
      <c r="FX1" s="125"/>
      <c r="FY1" s="125"/>
      <c r="FZ1" s="125"/>
      <c r="GA1" s="125"/>
      <c r="GB1" s="125"/>
      <c r="GC1" s="125"/>
      <c r="GD1" s="125"/>
      <c r="GE1" s="125"/>
      <c r="GF1" s="125"/>
      <c r="GG1" s="125"/>
      <c r="GH1" s="125"/>
      <c r="GI1" s="125"/>
      <c r="GJ1" s="125"/>
      <c r="GK1" s="125"/>
      <c r="GL1" s="125"/>
      <c r="GM1" s="125"/>
      <c r="GN1" s="125"/>
      <c r="GO1" s="125"/>
      <c r="GP1" s="125"/>
    </row>
    <row r="2" spans="1:198" ht="35.1" customHeight="1">
      <c r="B2" s="130" t="s">
        <v>205</v>
      </c>
      <c r="C2" s="131"/>
      <c r="D2" s="131"/>
      <c r="E2" s="131"/>
      <c r="F2" s="132" t="s">
        <v>206</v>
      </c>
      <c r="H2" s="133"/>
      <c r="I2" s="134" t="s">
        <v>207</v>
      </c>
    </row>
    <row r="3" spans="1:198" ht="99.95" customHeight="1">
      <c r="B3" s="135" t="s">
        <v>208</v>
      </c>
      <c r="C3" s="136">
        <v>0.45</v>
      </c>
      <c r="D3" s="137" t="s">
        <v>209</v>
      </c>
      <c r="F3" s="138"/>
      <c r="I3" s="139"/>
    </row>
    <row r="4" spans="1:198" ht="99.95" customHeight="1">
      <c r="B4" s="140" t="s">
        <v>210</v>
      </c>
      <c r="C4" s="141">
        <v>0.3</v>
      </c>
      <c r="D4" s="142" t="s">
        <v>211</v>
      </c>
      <c r="F4" s="138"/>
      <c r="I4" s="139"/>
    </row>
    <row r="5" spans="1:198" ht="99.95" customHeight="1">
      <c r="B5" s="143" t="s">
        <v>212</v>
      </c>
      <c r="C5" s="144">
        <f>H16/F16</f>
        <v>0.26</v>
      </c>
      <c r="D5" s="145" t="s">
        <v>213</v>
      </c>
      <c r="F5" s="138"/>
      <c r="I5" s="139"/>
    </row>
    <row r="6" spans="1:198" ht="21" customHeight="1">
      <c r="B6" s="146"/>
    </row>
    <row r="7" spans="1:198" ht="35.1" customHeight="1">
      <c r="B7" s="147" t="s">
        <v>177</v>
      </c>
      <c r="C7" s="148"/>
      <c r="D7" s="148"/>
      <c r="E7" s="148"/>
      <c r="F7" s="149" t="s">
        <v>214</v>
      </c>
      <c r="G7" s="133"/>
      <c r="H7" s="133"/>
      <c r="I7" s="150" t="s">
        <v>215</v>
      </c>
    </row>
    <row r="8" spans="1:198" ht="155.1" customHeight="1">
      <c r="B8" s="151"/>
      <c r="F8" s="152"/>
      <c r="I8" s="153"/>
    </row>
    <row r="9" spans="1:198">
      <c r="B9" s="151"/>
      <c r="F9" s="152"/>
      <c r="I9" s="153"/>
    </row>
    <row r="10" spans="1:198" ht="24" customHeight="1">
      <c r="B10" s="151"/>
      <c r="C10" s="133"/>
      <c r="D10" s="133"/>
      <c r="E10" s="133"/>
      <c r="F10" s="149" t="s">
        <v>216</v>
      </c>
      <c r="G10" s="133"/>
      <c r="H10" s="133"/>
      <c r="I10" s="153"/>
    </row>
    <row r="11" spans="1:198" ht="155.1" customHeight="1">
      <c r="B11" s="151"/>
      <c r="F11" s="152"/>
      <c r="I11" s="153"/>
    </row>
    <row r="12" spans="1:198" ht="9.9499999999999993" customHeight="1">
      <c r="B12" s="146"/>
    </row>
    <row r="13" spans="1:198" s="154" customFormat="1" ht="45" customHeight="1">
      <c r="B13" s="155" t="s">
        <v>217</v>
      </c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M13" s="156"/>
    </row>
    <row r="14" spans="1:198" ht="30" customHeight="1">
      <c r="A14" s="157"/>
      <c r="B14" s="158" t="s">
        <v>206</v>
      </c>
      <c r="C14" s="158"/>
      <c r="D14" s="158"/>
      <c r="E14" s="159"/>
      <c r="F14" s="158" t="s">
        <v>177</v>
      </c>
      <c r="G14" s="158"/>
      <c r="H14" s="158"/>
      <c r="I14" s="157"/>
    </row>
    <row r="15" spans="1:198" ht="30" customHeight="1">
      <c r="A15" s="157"/>
      <c r="B15" s="160" t="s">
        <v>218</v>
      </c>
      <c r="C15" s="161" t="s">
        <v>219</v>
      </c>
      <c r="D15" s="162" t="s">
        <v>220</v>
      </c>
      <c r="E15" s="159"/>
      <c r="F15" s="163" t="s">
        <v>221</v>
      </c>
      <c r="G15" s="164" t="s">
        <v>184</v>
      </c>
      <c r="H15" s="165" t="s">
        <v>185</v>
      </c>
      <c r="I15" s="157"/>
    </row>
    <row r="16" spans="1:198" ht="30" customHeight="1">
      <c r="A16" s="157"/>
      <c r="B16" s="166">
        <v>35</v>
      </c>
      <c r="C16" s="166">
        <v>55</v>
      </c>
      <c r="D16" s="166">
        <v>62</v>
      </c>
      <c r="E16" s="159"/>
      <c r="F16" s="167">
        <v>250000</v>
      </c>
      <c r="G16" s="167">
        <v>185000</v>
      </c>
      <c r="H16" s="167">
        <f t="shared" ref="H16" si="0">(F16-G16)</f>
        <v>65000</v>
      </c>
      <c r="I16" s="157"/>
    </row>
    <row r="17" spans="2:13" ht="17.25" customHeight="1"/>
    <row r="18" spans="2:13" ht="30" customHeight="1">
      <c r="B18" s="158" t="s">
        <v>214</v>
      </c>
      <c r="C18" s="158"/>
      <c r="D18" s="158"/>
      <c r="F18" s="158" t="s">
        <v>216</v>
      </c>
      <c r="G18" s="158"/>
      <c r="H18" s="168"/>
    </row>
    <row r="19" spans="2:13" ht="30" customHeight="1">
      <c r="B19" s="169" t="s">
        <v>222</v>
      </c>
      <c r="C19" s="170" t="s">
        <v>223</v>
      </c>
      <c r="D19" s="171" t="s">
        <v>224</v>
      </c>
      <c r="F19" s="172" t="s">
        <v>225</v>
      </c>
      <c r="G19" s="173" t="s">
        <v>226</v>
      </c>
      <c r="H19" s="174" t="s">
        <v>227</v>
      </c>
    </row>
    <row r="20" spans="2:13" ht="30" customHeight="1">
      <c r="B20" s="166">
        <v>1</v>
      </c>
      <c r="C20" s="166">
        <v>2</v>
      </c>
      <c r="D20" s="166">
        <v>3</v>
      </c>
      <c r="F20" s="166">
        <v>3</v>
      </c>
      <c r="G20" s="166">
        <v>1</v>
      </c>
      <c r="H20" s="166">
        <v>3</v>
      </c>
    </row>
    <row r="21" spans="2:13" ht="17.25" customHeight="1">
      <c r="B21" s="175"/>
      <c r="C21" s="175"/>
      <c r="D21" s="175"/>
      <c r="F21" s="175"/>
      <c r="G21" s="175"/>
      <c r="H21" s="175"/>
    </row>
    <row r="22" spans="2:13" ht="30" customHeight="1">
      <c r="B22" s="176" t="s">
        <v>228</v>
      </c>
      <c r="C22" s="176"/>
      <c r="D22" s="176"/>
      <c r="E22" s="176"/>
    </row>
    <row r="23" spans="2:13" ht="30" customHeight="1">
      <c r="B23" s="177" t="s">
        <v>229</v>
      </c>
      <c r="C23" s="177" t="s">
        <v>230</v>
      </c>
      <c r="D23" s="177" t="s">
        <v>231</v>
      </c>
      <c r="E23" s="178" t="s">
        <v>232</v>
      </c>
      <c r="F23" s="178" t="s">
        <v>233</v>
      </c>
      <c r="G23" s="178" t="s">
        <v>234</v>
      </c>
      <c r="H23" s="179" t="s">
        <v>235</v>
      </c>
      <c r="I23" s="179" t="s">
        <v>236</v>
      </c>
      <c r="J23" s="179" t="s">
        <v>237</v>
      </c>
      <c r="K23" s="180" t="s">
        <v>238</v>
      </c>
      <c r="L23" s="180" t="s">
        <v>239</v>
      </c>
      <c r="M23" s="180" t="s">
        <v>240</v>
      </c>
    </row>
    <row r="24" spans="2:13" ht="30" customHeight="1">
      <c r="B24" s="181">
        <v>25000</v>
      </c>
      <c r="C24" s="181">
        <v>32000</v>
      </c>
      <c r="D24" s="181">
        <v>30000</v>
      </c>
      <c r="E24" s="182">
        <v>21000</v>
      </c>
      <c r="F24" s="182">
        <v>26500</v>
      </c>
      <c r="G24" s="182">
        <v>32200</v>
      </c>
      <c r="H24" s="182">
        <v>25000</v>
      </c>
      <c r="I24" s="182">
        <v>23500</v>
      </c>
      <c r="J24" s="182">
        <v>21000</v>
      </c>
      <c r="K24" s="182">
        <v>25000</v>
      </c>
      <c r="L24" s="182">
        <v>24200</v>
      </c>
      <c r="M24" s="182">
        <v>23400</v>
      </c>
    </row>
    <row r="25" spans="2:13" ht="17.25" customHeight="1">
      <c r="B25" s="183"/>
      <c r="C25" s="183"/>
      <c r="D25" s="183"/>
      <c r="E25" s="184"/>
      <c r="F25" s="184"/>
      <c r="G25" s="185"/>
      <c r="H25" s="185"/>
      <c r="I25" s="185"/>
      <c r="J25" s="185"/>
      <c r="K25" s="185"/>
      <c r="L25" s="185"/>
      <c r="M25" s="185"/>
    </row>
    <row r="26" spans="2:13" ht="30" customHeight="1">
      <c r="B26" s="176" t="s">
        <v>241</v>
      </c>
      <c r="C26" s="176"/>
      <c r="D26" s="176"/>
      <c r="E26" s="176"/>
    </row>
    <row r="27" spans="2:13" ht="30" customHeight="1">
      <c r="B27" s="177" t="s">
        <v>242</v>
      </c>
      <c r="C27" s="186" t="s">
        <v>243</v>
      </c>
      <c r="D27" s="187" t="s">
        <v>244</v>
      </c>
      <c r="E27" s="180" t="s">
        <v>245</v>
      </c>
      <c r="F27" s="188"/>
      <c r="G27" s="189"/>
      <c r="H27" s="189"/>
      <c r="I27" s="189"/>
      <c r="J27" s="189"/>
      <c r="K27" s="189"/>
      <c r="L27" s="189"/>
      <c r="M27" s="189"/>
    </row>
    <row r="28" spans="2:13" ht="30" customHeight="1">
      <c r="B28" s="190">
        <f>SUM(B24:D24)</f>
        <v>87000</v>
      </c>
      <c r="C28" s="190">
        <f>SUM(E24:G24)</f>
        <v>79700</v>
      </c>
      <c r="D28" s="190">
        <f>SUM(H24:J24)</f>
        <v>69500</v>
      </c>
      <c r="E28" s="191">
        <f>SUM(K24:M24)</f>
        <v>72600</v>
      </c>
      <c r="F28" s="192"/>
      <c r="G28" s="185"/>
      <c r="H28" s="185"/>
      <c r="I28" s="185"/>
      <c r="J28" s="185"/>
      <c r="K28" s="185"/>
      <c r="L28" s="185"/>
      <c r="M28" s="185"/>
    </row>
  </sheetData>
  <mergeCells count="2">
    <mergeCell ref="B22:E22"/>
    <mergeCell ref="B26:E26"/>
  </mergeCells>
  <pageMargins left="0.3" right="0.3" top="0.3" bottom="0.3" header="0" footer="0"/>
  <pageSetup scale="55" fitToHeight="0" orientation="landscape" horizontalDpi="4294967292" verticalDpi="4294967292"/>
  <rowBreaks count="1" manualBreakCount="1">
    <brk id="12" max="16383" man="1"/>
  </rowBreak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69FD1A-A28E-466A-A48D-4B778C72ABE1}">
  <sheetPr>
    <tabColor theme="6" tint="0.39997558519241921"/>
    <pageSetUpPr fitToPage="1"/>
  </sheetPr>
  <dimension ref="A1:GP28"/>
  <sheetViews>
    <sheetView showGridLines="0" workbookViewId="0">
      <selection activeCell="W23" sqref="W23"/>
    </sheetView>
  </sheetViews>
  <sheetFormatPr defaultColWidth="12.42578125" defaultRowHeight="17.25"/>
  <cols>
    <col min="1" max="1" width="3.85546875" style="129" customWidth="1"/>
    <col min="2" max="13" width="21.5703125" style="129" customWidth="1"/>
    <col min="14" max="14" width="3.5703125" style="129" customWidth="1"/>
    <col min="15" max="16384" width="12.42578125" style="129"/>
  </cols>
  <sheetData>
    <row r="1" spans="1:198" s="128" customFormat="1" ht="42" customHeight="1">
      <c r="A1" s="125"/>
      <c r="B1" s="193" t="s">
        <v>204</v>
      </c>
      <c r="C1" s="127"/>
      <c r="D1" s="127"/>
      <c r="E1" s="127"/>
      <c r="F1" s="194" t="s">
        <v>246</v>
      </c>
      <c r="G1" s="194"/>
      <c r="H1" s="194"/>
      <c r="I1" s="194"/>
      <c r="J1" s="194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25"/>
      <c r="Z1" s="125"/>
      <c r="AA1" s="125"/>
      <c r="AB1" s="125"/>
      <c r="AC1" s="125"/>
      <c r="AD1" s="125"/>
      <c r="AE1" s="125"/>
      <c r="AF1" s="125"/>
      <c r="AG1" s="125"/>
      <c r="AH1" s="125"/>
      <c r="AI1" s="125"/>
      <c r="AJ1" s="125"/>
      <c r="AK1" s="125"/>
      <c r="AL1" s="125"/>
      <c r="AM1" s="125"/>
      <c r="AN1" s="125"/>
      <c r="AO1" s="125"/>
      <c r="AP1" s="125"/>
      <c r="AQ1" s="125"/>
      <c r="AR1" s="125"/>
      <c r="AS1" s="125"/>
      <c r="AT1" s="125"/>
      <c r="AU1" s="125"/>
      <c r="AV1" s="125"/>
      <c r="AW1" s="125"/>
      <c r="AX1" s="125"/>
      <c r="AY1" s="125"/>
      <c r="AZ1" s="125"/>
      <c r="BA1" s="125"/>
      <c r="BB1" s="125"/>
      <c r="BC1" s="125"/>
      <c r="BD1" s="125"/>
      <c r="BE1" s="125"/>
      <c r="BF1" s="125"/>
      <c r="BG1" s="125"/>
      <c r="BH1" s="125"/>
      <c r="BI1" s="125"/>
      <c r="BJ1" s="125"/>
      <c r="BK1" s="125"/>
      <c r="BL1" s="125"/>
      <c r="BM1" s="125"/>
      <c r="BN1" s="125"/>
      <c r="BO1" s="125"/>
      <c r="BP1" s="125"/>
      <c r="BQ1" s="125"/>
      <c r="BR1" s="125"/>
      <c r="BS1" s="125"/>
      <c r="BT1" s="125"/>
      <c r="BU1" s="125"/>
      <c r="BV1" s="125"/>
      <c r="BW1" s="125"/>
      <c r="BX1" s="125"/>
      <c r="BY1" s="125"/>
      <c r="BZ1" s="125"/>
      <c r="CA1" s="125"/>
      <c r="CB1" s="125"/>
      <c r="CC1" s="125"/>
      <c r="CD1" s="125"/>
      <c r="CE1" s="125"/>
      <c r="CF1" s="125"/>
      <c r="CG1" s="125"/>
      <c r="CH1" s="125"/>
      <c r="CI1" s="125"/>
      <c r="CJ1" s="125"/>
      <c r="CK1" s="125"/>
      <c r="CL1" s="125"/>
      <c r="CM1" s="125"/>
      <c r="CN1" s="125"/>
      <c r="CO1" s="125"/>
      <c r="CP1" s="125"/>
      <c r="CQ1" s="125"/>
      <c r="CR1" s="125"/>
      <c r="CS1" s="125"/>
      <c r="CT1" s="125"/>
      <c r="CU1" s="125"/>
      <c r="CV1" s="125"/>
      <c r="CW1" s="125"/>
      <c r="CX1" s="125"/>
      <c r="CY1" s="125"/>
      <c r="CZ1" s="125"/>
      <c r="DA1" s="125"/>
      <c r="DB1" s="125"/>
      <c r="DC1" s="125"/>
      <c r="DD1" s="125"/>
      <c r="DE1" s="125"/>
      <c r="DF1" s="125"/>
      <c r="DG1" s="125"/>
      <c r="DH1" s="125"/>
      <c r="DI1" s="125"/>
      <c r="DJ1" s="125"/>
      <c r="DK1" s="125"/>
      <c r="DL1" s="125"/>
      <c r="DM1" s="125"/>
      <c r="DN1" s="125"/>
      <c r="DO1" s="125"/>
      <c r="DP1" s="125"/>
      <c r="DQ1" s="125"/>
      <c r="DR1" s="125"/>
      <c r="DS1" s="125"/>
      <c r="DT1" s="125"/>
      <c r="DU1" s="125"/>
      <c r="DV1" s="125"/>
      <c r="DW1" s="125"/>
      <c r="DX1" s="125"/>
      <c r="DY1" s="125"/>
      <c r="DZ1" s="125"/>
      <c r="EA1" s="125"/>
      <c r="EB1" s="125"/>
      <c r="EC1" s="125"/>
      <c r="ED1" s="125"/>
      <c r="EE1" s="125"/>
      <c r="EF1" s="125"/>
      <c r="EG1" s="125"/>
      <c r="EH1" s="125"/>
      <c r="EI1" s="125"/>
      <c r="EJ1" s="125"/>
      <c r="EK1" s="125"/>
      <c r="EL1" s="125"/>
      <c r="EM1" s="125"/>
      <c r="EN1" s="125"/>
      <c r="EO1" s="125"/>
      <c r="EP1" s="125"/>
      <c r="EQ1" s="125"/>
      <c r="ER1" s="125"/>
      <c r="ES1" s="125"/>
      <c r="ET1" s="125"/>
      <c r="EU1" s="125"/>
      <c r="EV1" s="125"/>
      <c r="EW1" s="125"/>
      <c r="EX1" s="125"/>
      <c r="EY1" s="125"/>
      <c r="EZ1" s="125"/>
      <c r="FA1" s="125"/>
      <c r="FB1" s="125"/>
      <c r="FC1" s="125"/>
      <c r="FD1" s="125"/>
      <c r="FE1" s="125"/>
      <c r="FF1" s="125"/>
      <c r="FG1" s="125"/>
      <c r="FH1" s="125"/>
      <c r="FI1" s="125"/>
      <c r="FJ1" s="125"/>
      <c r="FK1" s="125"/>
      <c r="FL1" s="125"/>
      <c r="FM1" s="125"/>
      <c r="FN1" s="125"/>
      <c r="FO1" s="125"/>
      <c r="FP1" s="125"/>
      <c r="FQ1" s="125"/>
      <c r="FR1" s="125"/>
      <c r="FS1" s="125"/>
      <c r="FT1" s="125"/>
      <c r="FU1" s="125"/>
      <c r="FV1" s="125"/>
      <c r="FW1" s="125"/>
      <c r="FX1" s="125"/>
      <c r="FY1" s="125"/>
      <c r="FZ1" s="125"/>
      <c r="GA1" s="125"/>
      <c r="GB1" s="125"/>
      <c r="GC1" s="125"/>
      <c r="GD1" s="125"/>
      <c r="GE1" s="125"/>
      <c r="GF1" s="125"/>
      <c r="GG1" s="125"/>
      <c r="GH1" s="125"/>
      <c r="GI1" s="125"/>
      <c r="GJ1" s="125"/>
      <c r="GK1" s="125"/>
      <c r="GL1" s="125"/>
      <c r="GM1" s="125"/>
      <c r="GN1" s="125"/>
      <c r="GO1" s="125"/>
      <c r="GP1" s="125"/>
    </row>
    <row r="2" spans="1:198" ht="35.1" customHeight="1">
      <c r="B2" s="130" t="s">
        <v>205</v>
      </c>
      <c r="C2" s="131"/>
      <c r="D2" s="131"/>
      <c r="E2" s="131"/>
      <c r="F2" s="132" t="s">
        <v>206</v>
      </c>
      <c r="H2" s="133"/>
      <c r="I2" s="134" t="s">
        <v>207</v>
      </c>
    </row>
    <row r="3" spans="1:198" ht="99.95" customHeight="1">
      <c r="B3" s="135" t="s">
        <v>208</v>
      </c>
      <c r="C3" s="136">
        <v>0.45</v>
      </c>
      <c r="D3" s="137" t="s">
        <v>209</v>
      </c>
      <c r="F3" s="138"/>
      <c r="I3" s="139"/>
    </row>
    <row r="4" spans="1:198" ht="99.95" customHeight="1">
      <c r="B4" s="140" t="s">
        <v>210</v>
      </c>
      <c r="C4" s="141">
        <v>0.3</v>
      </c>
      <c r="D4" s="142" t="s">
        <v>211</v>
      </c>
      <c r="F4" s="138"/>
      <c r="I4" s="139"/>
    </row>
    <row r="5" spans="1:198" ht="99.95" customHeight="1">
      <c r="B5" s="143" t="s">
        <v>212</v>
      </c>
      <c r="C5" s="144">
        <f>H16/F16</f>
        <v>3</v>
      </c>
      <c r="D5" s="145" t="s">
        <v>213</v>
      </c>
      <c r="F5" s="138"/>
      <c r="I5" s="139"/>
    </row>
    <row r="6" spans="1:198" ht="21" customHeight="1">
      <c r="B6" s="146"/>
    </row>
    <row r="7" spans="1:198" ht="35.1" customHeight="1">
      <c r="B7" s="147" t="s">
        <v>177</v>
      </c>
      <c r="C7" s="148"/>
      <c r="D7" s="148"/>
      <c r="E7" s="148"/>
      <c r="F7" s="149" t="s">
        <v>214</v>
      </c>
      <c r="G7" s="133"/>
      <c r="H7" s="133"/>
      <c r="I7" s="150" t="s">
        <v>215</v>
      </c>
    </row>
    <row r="8" spans="1:198" ht="155.1" customHeight="1">
      <c r="B8" s="151"/>
      <c r="F8" s="152"/>
      <c r="I8" s="153"/>
    </row>
    <row r="9" spans="1:198">
      <c r="B9" s="151"/>
      <c r="F9" s="152"/>
      <c r="I9" s="153"/>
    </row>
    <row r="10" spans="1:198" ht="24" customHeight="1">
      <c r="B10" s="151"/>
      <c r="C10" s="133"/>
      <c r="D10" s="133"/>
      <c r="E10" s="133"/>
      <c r="F10" s="149" t="s">
        <v>216</v>
      </c>
      <c r="G10" s="133"/>
      <c r="H10" s="133"/>
      <c r="I10" s="153"/>
    </row>
    <row r="11" spans="1:198" ht="155.1" customHeight="1">
      <c r="B11" s="151"/>
      <c r="F11" s="152"/>
      <c r="I11" s="153"/>
    </row>
    <row r="12" spans="1:198" ht="9.9499999999999993" customHeight="1">
      <c r="B12" s="146"/>
    </row>
    <row r="13" spans="1:198" s="154" customFormat="1" ht="45" customHeight="1">
      <c r="B13" s="155" t="s">
        <v>217</v>
      </c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M13" s="156"/>
    </row>
    <row r="14" spans="1:198" ht="30" customHeight="1">
      <c r="A14" s="157"/>
      <c r="B14" s="158" t="s">
        <v>206</v>
      </c>
      <c r="C14" s="158"/>
      <c r="D14" s="158"/>
      <c r="E14" s="159"/>
      <c r="F14" s="158" t="s">
        <v>177</v>
      </c>
      <c r="G14" s="158"/>
      <c r="H14" s="158"/>
      <c r="I14" s="157"/>
    </row>
    <row r="15" spans="1:198" ht="30" customHeight="1">
      <c r="A15" s="157"/>
      <c r="B15" s="160" t="s">
        <v>218</v>
      </c>
      <c r="C15" s="161" t="s">
        <v>219</v>
      </c>
      <c r="D15" s="162" t="s">
        <v>220</v>
      </c>
      <c r="E15" s="159"/>
      <c r="F15" s="163" t="s">
        <v>221</v>
      </c>
      <c r="G15" s="164" t="s">
        <v>184</v>
      </c>
      <c r="H15" s="165" t="s">
        <v>185</v>
      </c>
      <c r="I15" s="157"/>
    </row>
    <row r="16" spans="1:198" ht="30" customHeight="1">
      <c r="A16" s="157"/>
      <c r="B16" s="166">
        <v>3</v>
      </c>
      <c r="C16" s="166">
        <v>2</v>
      </c>
      <c r="D16" s="166">
        <v>1</v>
      </c>
      <c r="E16" s="159"/>
      <c r="F16" s="167">
        <v>1</v>
      </c>
      <c r="G16" s="167">
        <v>2</v>
      </c>
      <c r="H16" s="167">
        <v>3</v>
      </c>
      <c r="I16" s="157"/>
    </row>
    <row r="17" spans="2:13" ht="17.25" customHeight="1"/>
    <row r="18" spans="2:13" ht="30" customHeight="1">
      <c r="B18" s="158" t="s">
        <v>214</v>
      </c>
      <c r="C18" s="158"/>
      <c r="D18" s="158"/>
      <c r="F18" s="158" t="s">
        <v>216</v>
      </c>
      <c r="G18" s="158"/>
      <c r="H18" s="168"/>
    </row>
    <row r="19" spans="2:13" ht="30" customHeight="1">
      <c r="B19" s="169" t="s">
        <v>222</v>
      </c>
      <c r="C19" s="170" t="s">
        <v>223</v>
      </c>
      <c r="D19" s="171" t="s">
        <v>224</v>
      </c>
      <c r="F19" s="172" t="s">
        <v>225</v>
      </c>
      <c r="G19" s="173" t="s">
        <v>226</v>
      </c>
      <c r="H19" s="174" t="s">
        <v>227</v>
      </c>
    </row>
    <row r="20" spans="2:13" ht="30" customHeight="1">
      <c r="B20" s="166">
        <v>1</v>
      </c>
      <c r="C20" s="166">
        <v>2</v>
      </c>
      <c r="D20" s="166">
        <v>3</v>
      </c>
      <c r="F20" s="166">
        <v>1</v>
      </c>
      <c r="G20" s="166">
        <v>2</v>
      </c>
      <c r="H20" s="166">
        <v>3</v>
      </c>
    </row>
    <row r="21" spans="2:13" ht="17.25" customHeight="1">
      <c r="B21" s="175"/>
      <c r="C21" s="175"/>
      <c r="D21" s="175"/>
      <c r="F21" s="175"/>
      <c r="G21" s="175"/>
      <c r="H21" s="175"/>
    </row>
    <row r="22" spans="2:13" ht="30" customHeight="1">
      <c r="B22" s="176" t="s">
        <v>228</v>
      </c>
      <c r="C22" s="176"/>
      <c r="D22" s="176"/>
    </row>
    <row r="23" spans="2:13" ht="30" customHeight="1">
      <c r="B23" s="177" t="s">
        <v>229</v>
      </c>
      <c r="C23" s="177" t="s">
        <v>230</v>
      </c>
      <c r="D23" s="177" t="s">
        <v>231</v>
      </c>
      <c r="E23" s="178" t="s">
        <v>232</v>
      </c>
      <c r="F23" s="178" t="s">
        <v>233</v>
      </c>
      <c r="G23" s="178" t="s">
        <v>234</v>
      </c>
      <c r="H23" s="179" t="s">
        <v>235</v>
      </c>
      <c r="I23" s="179" t="s">
        <v>236</v>
      </c>
      <c r="J23" s="179" t="s">
        <v>237</v>
      </c>
      <c r="K23" s="180" t="s">
        <v>238</v>
      </c>
      <c r="L23" s="180" t="s">
        <v>239</v>
      </c>
      <c r="M23" s="180" t="s">
        <v>240</v>
      </c>
    </row>
    <row r="24" spans="2:13" ht="30" customHeight="1">
      <c r="B24" s="181"/>
      <c r="C24" s="181"/>
      <c r="D24" s="181"/>
      <c r="E24" s="182"/>
      <c r="F24" s="182"/>
      <c r="G24" s="182"/>
      <c r="H24" s="182"/>
      <c r="I24" s="182"/>
      <c r="J24" s="182"/>
      <c r="K24" s="182"/>
      <c r="L24" s="182"/>
      <c r="M24" s="182"/>
    </row>
    <row r="25" spans="2:13" ht="17.25" customHeight="1">
      <c r="B25" s="183"/>
      <c r="C25" s="183"/>
      <c r="D25" s="183"/>
      <c r="E25" s="184"/>
      <c r="F25" s="184"/>
      <c r="G25" s="185"/>
      <c r="H25" s="185"/>
      <c r="I25" s="185"/>
      <c r="J25" s="185"/>
      <c r="K25" s="185"/>
      <c r="L25" s="185"/>
      <c r="M25" s="185"/>
    </row>
    <row r="26" spans="2:13" ht="30" customHeight="1">
      <c r="B26" s="176" t="s">
        <v>241</v>
      </c>
      <c r="C26" s="176"/>
      <c r="D26" s="176"/>
    </row>
    <row r="27" spans="2:13" ht="30" customHeight="1">
      <c r="B27" s="177" t="s">
        <v>242</v>
      </c>
      <c r="C27" s="186" t="s">
        <v>243</v>
      </c>
      <c r="D27" s="187" t="s">
        <v>244</v>
      </c>
      <c r="E27" s="180" t="s">
        <v>245</v>
      </c>
      <c r="F27" s="188"/>
      <c r="G27" s="189"/>
      <c r="H27" s="189"/>
      <c r="I27" s="189"/>
      <c r="J27" s="189"/>
      <c r="K27" s="189"/>
      <c r="L27" s="189"/>
      <c r="M27" s="189"/>
    </row>
    <row r="28" spans="2:13" ht="30" customHeight="1">
      <c r="B28" s="190">
        <f>SUM(B24:D24)</f>
        <v>0</v>
      </c>
      <c r="C28" s="190">
        <f>SUM(E24:G24)</f>
        <v>0</v>
      </c>
      <c r="D28" s="190">
        <f>SUM(H24:J24)</f>
        <v>0</v>
      </c>
      <c r="E28" s="191">
        <f>SUM(K24:M24)</f>
        <v>0</v>
      </c>
      <c r="F28" s="192"/>
      <c r="G28" s="185"/>
      <c r="H28" s="185"/>
      <c r="I28" s="185"/>
      <c r="J28" s="185"/>
      <c r="K28" s="185"/>
      <c r="L28" s="185"/>
      <c r="M28" s="185"/>
    </row>
  </sheetData>
  <mergeCells count="3">
    <mergeCell ref="F1:J1"/>
    <mergeCell ref="B22:D22"/>
    <mergeCell ref="B26:D26"/>
  </mergeCells>
  <phoneticPr fontId="2" type="noConversion"/>
  <pageMargins left="0.4" right="0.4" top="0.4" bottom="0.4" header="0" footer="0"/>
  <pageSetup scale="54" fitToHeight="0" orientation="landscape" horizontalDpi="4294967292" verticalDpi="4294967292"/>
  <rowBreaks count="1" manualBreakCount="1">
    <brk id="12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e.ditor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INDICES</dc:title>
  <dc:subject>PE178GV3</dc:subject>
  <dc:creator>Just EXW</dc:creator>
  <cp:keywords/>
  <dc:description>PRODUCTO GRATUITO</dc:description>
  <cp:lastModifiedBy>Brandon Gonzalez</cp:lastModifiedBy>
  <cp:revision/>
  <dcterms:created xsi:type="dcterms:W3CDTF">2007-03-27T16:46:27Z</dcterms:created>
  <dcterms:modified xsi:type="dcterms:W3CDTF">2024-07-23T16:09:39Z</dcterms:modified>
  <cp:category/>
  <cp:contentStatus/>
</cp:coreProperties>
</file>